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30" yWindow="30" windowWidth="12090" windowHeight="9915" activeTab="8"/>
  </bookViews>
  <sheets>
    <sheet name="2.1" sheetId="1" r:id="rId1"/>
    <sheet name="2.2" sheetId="2" r:id="rId2"/>
    <sheet name="2.3" sheetId="3" r:id="rId3"/>
    <sheet name="2.4" sheetId="4" r:id="rId4"/>
    <sheet name="2.5" sheetId="5" r:id="rId5"/>
    <sheet name="2.6" sheetId="6" r:id="rId6"/>
    <sheet name="2.7" sheetId="7" r:id="rId7"/>
    <sheet name="2.8" sheetId="8" r:id="rId8"/>
    <sheet name="2.9" sheetId="9" r:id="rId9"/>
    <sheet name="2.10" sheetId="10" r:id="rId10"/>
  </sheets>
  <definedNames>
    <definedName name="_xlnm.Print_Area" localSheetId="1">'2.2'!$A$1:$F$34</definedName>
  </definedNames>
  <calcPr calcId="124519"/>
</workbook>
</file>

<file path=xl/calcChain.xml><?xml version="1.0" encoding="utf-8"?>
<calcChain xmlns="http://schemas.openxmlformats.org/spreadsheetml/2006/main">
  <c r="G7" i="10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6"/>
  <c r="G6"/>
  <c r="C6" i="2"/>
  <c r="E7" i="5" l="1"/>
  <c r="F5" i="6" l="1"/>
  <c r="L15" i="4" l="1"/>
  <c r="J15"/>
  <c r="F15"/>
  <c r="D15"/>
  <c r="C15" i="1"/>
  <c r="D15" s="1"/>
  <c r="E12" i="8" l="1"/>
  <c r="D5" i="7" l="1"/>
  <c r="E5"/>
  <c r="F5"/>
  <c r="G5"/>
  <c r="H5"/>
  <c r="I5"/>
  <c r="J5"/>
  <c r="K5"/>
  <c r="L5"/>
  <c r="M5"/>
  <c r="N5"/>
  <c r="O5"/>
  <c r="P5"/>
  <c r="E8" i="6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7"/>
  <c r="E6"/>
  <c r="D14" i="4" l="1"/>
  <c r="F14"/>
  <c r="L14"/>
  <c r="J14"/>
  <c r="E33" i="8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4"/>
  <c r="E35"/>
  <c r="C14" i="1"/>
  <c r="D14" s="1"/>
  <c r="E10" i="2" l="1"/>
  <c r="F10"/>
  <c r="F32" l="1"/>
  <c r="E32"/>
  <c r="F6" i="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C9" i="1" l="1"/>
  <c r="D9" s="1"/>
  <c r="C10"/>
  <c r="D10" s="1"/>
  <c r="C11"/>
  <c r="D11" s="1"/>
  <c r="C12"/>
  <c r="D12" s="1"/>
  <c r="C13"/>
  <c r="D13" s="1"/>
  <c r="C8"/>
  <c r="D8" s="1"/>
  <c r="D34" i="10" l="1"/>
  <c r="E34"/>
  <c r="H34" s="1"/>
  <c r="F34"/>
  <c r="C34"/>
  <c r="C5" i="9"/>
  <c r="D5"/>
  <c r="E5"/>
  <c r="F5"/>
  <c r="B5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6"/>
  <c r="I12" i="8"/>
  <c r="I20"/>
  <c r="E8"/>
  <c r="E9"/>
  <c r="E10"/>
  <c r="E11"/>
  <c r="G35"/>
  <c r="G16" s="1"/>
  <c r="G7" s="1"/>
  <c r="D7"/>
  <c r="F7"/>
  <c r="H7"/>
  <c r="C7"/>
  <c r="H7" i="5"/>
  <c r="G34" i="10" l="1"/>
  <c r="I7" i="8"/>
  <c r="I28"/>
  <c r="I32"/>
  <c r="I24"/>
  <c r="I16"/>
  <c r="I8"/>
  <c r="I31"/>
  <c r="I23"/>
  <c r="I15"/>
  <c r="I35"/>
  <c r="I27"/>
  <c r="I19"/>
  <c r="I11"/>
  <c r="G5" i="9"/>
  <c r="I34" i="8"/>
  <c r="I30"/>
  <c r="I26"/>
  <c r="I22"/>
  <c r="I18"/>
  <c r="I14"/>
  <c r="I10"/>
  <c r="I33"/>
  <c r="I29"/>
  <c r="I25"/>
  <c r="I21"/>
  <c r="I17"/>
  <c r="I13"/>
  <c r="I9"/>
  <c r="L11" i="4"/>
  <c r="L12"/>
  <c r="L13"/>
  <c r="J11"/>
  <c r="J12"/>
  <c r="J13"/>
  <c r="F11"/>
  <c r="F12"/>
  <c r="F13"/>
  <c r="D11"/>
  <c r="D12"/>
  <c r="D13"/>
  <c r="F10" i="3" l="1"/>
  <c r="C5"/>
  <c r="E8" i="2" l="1"/>
  <c r="E12"/>
  <c r="E14"/>
  <c r="E16"/>
  <c r="E18"/>
  <c r="E20"/>
  <c r="E22"/>
  <c r="E24"/>
  <c r="E26"/>
  <c r="E28"/>
  <c r="E7"/>
  <c r="E9"/>
  <c r="E11"/>
  <c r="E13"/>
  <c r="E15"/>
  <c r="E17"/>
  <c r="E19"/>
  <c r="E21"/>
  <c r="E23"/>
  <c r="E25"/>
  <c r="E27"/>
  <c r="E29"/>
  <c r="E30"/>
  <c r="E31"/>
  <c r="E33"/>
  <c r="F33" i="3"/>
  <c r="F25"/>
  <c r="F21"/>
  <c r="F17"/>
  <c r="F13"/>
  <c r="F9"/>
  <c r="F32"/>
  <c r="F28"/>
  <c r="F24"/>
  <c r="F20"/>
  <c r="F16"/>
  <c r="F12"/>
  <c r="F8"/>
  <c r="F27"/>
  <c r="F23"/>
  <c r="F19"/>
  <c r="F15"/>
  <c r="F11"/>
  <c r="F7"/>
  <c r="E34" i="2"/>
  <c r="F6" i="3"/>
  <c r="F30"/>
  <c r="F22"/>
  <c r="F18"/>
  <c r="F14"/>
  <c r="F7" i="2" l="1"/>
  <c r="F9"/>
  <c r="F11"/>
  <c r="F13"/>
  <c r="F15"/>
  <c r="F17"/>
  <c r="F19"/>
  <c r="F21"/>
  <c r="F23"/>
  <c r="F25"/>
  <c r="F27"/>
  <c r="F29"/>
  <c r="F30"/>
  <c r="F8"/>
  <c r="F12"/>
  <c r="F14"/>
  <c r="F16"/>
  <c r="F18"/>
  <c r="F20"/>
  <c r="F22"/>
  <c r="F24"/>
  <c r="F26"/>
  <c r="F28"/>
  <c r="F31"/>
  <c r="F33"/>
  <c r="F34"/>
  <c r="F5" i="3"/>
  <c r="E6" i="2"/>
  <c r="F6" l="1"/>
</calcChain>
</file>

<file path=xl/sharedStrings.xml><?xml version="1.0" encoding="utf-8"?>
<sst xmlns="http://schemas.openxmlformats.org/spreadsheetml/2006/main" count="412" uniqueCount="110">
  <si>
    <t>Year</t>
  </si>
  <si>
    <t>Population</t>
  </si>
  <si>
    <t>Increase</t>
  </si>
  <si>
    <t>Average Annual rate of growth Percent</t>
  </si>
  <si>
    <t>No</t>
  </si>
  <si>
    <t>%</t>
  </si>
  <si>
    <t>Total Families</t>
  </si>
  <si>
    <t>Total Population</t>
  </si>
  <si>
    <t>Percentage</t>
  </si>
  <si>
    <t>Families</t>
  </si>
  <si>
    <t xml:space="preserve">Rural  </t>
  </si>
  <si>
    <t xml:space="preserve">Urban </t>
  </si>
  <si>
    <t>Total</t>
  </si>
  <si>
    <t>Table 2.4: Ethnic Distribution</t>
  </si>
  <si>
    <t>Ethnicity</t>
  </si>
  <si>
    <t>Sinhalese</t>
  </si>
  <si>
    <t>Srilankan Tamil</t>
  </si>
  <si>
    <t>Indian Tamil</t>
  </si>
  <si>
    <t>Muslims</t>
  </si>
  <si>
    <t>Others</t>
  </si>
  <si>
    <t>Male</t>
  </si>
  <si>
    <t>Female</t>
  </si>
  <si>
    <t>Sex ratio</t>
  </si>
  <si>
    <t>Total population</t>
  </si>
  <si>
    <t>Age group</t>
  </si>
  <si>
    <t xml:space="preserve"> 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</si>
  <si>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</si>
  <si>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</si>
  <si>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</si>
  <si>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</si>
  <si>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</si>
  <si>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</si>
  <si>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</si>
  <si>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</si>
  <si>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</si>
  <si>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</si>
  <si>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</si>
  <si>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 and over</t>
  </si>
  <si>
    <t> Births</t>
  </si>
  <si>
    <t>Total Births</t>
  </si>
  <si>
    <t>Total Death</t>
  </si>
  <si>
    <t>Marriage</t>
  </si>
  <si>
    <t>Total marriages</t>
  </si>
  <si>
    <t xml:space="preserve">   General and   kandyan     marriages</t>
  </si>
  <si>
    <t xml:space="preserve"> Muslim marriages</t>
  </si>
  <si>
    <t> Less than Rs.5000.00</t>
  </si>
  <si>
    <t> Rs. 5,000 -10,000</t>
  </si>
  <si>
    <t> Rs. 10,000 -15,000</t>
  </si>
  <si>
    <t> Rs. 15,000 -25,000</t>
  </si>
  <si>
    <t> Above Rs. 25,000</t>
  </si>
  <si>
    <t>Skilled Labours</t>
  </si>
  <si>
    <t>Un-Skilled Labours</t>
  </si>
  <si>
    <t xml:space="preserve">Skilled Labours </t>
  </si>
  <si>
    <t xml:space="preserve">Un-Skilled Labours 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</si>
  <si>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</si>
  <si>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</si>
  <si>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</si>
  <si>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</si>
  <si>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</si>
  <si>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</si>
  <si>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</si>
  <si>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</si>
  <si>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</si>
  <si>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</si>
  <si>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</si>
  <si>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</si>
  <si>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</si>
  <si>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</si>
  <si>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</si>
  <si>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</si>
  <si>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</si>
  <si>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</si>
  <si>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</si>
  <si>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</si>
  <si>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</si>
  <si>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</si>
  <si>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</si>
  <si>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</si>
  <si>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</si>
  <si>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</si>
  <si>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</si>
  <si>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</si>
  <si>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>S.NO</t>
  </si>
  <si>
    <t xml:space="preserve"> </t>
  </si>
  <si>
    <t>S.No</t>
  </si>
  <si>
    <t>Akkaraipattu Division</t>
  </si>
  <si>
    <t>GN Division</t>
  </si>
  <si>
    <t>NA</t>
  </si>
  <si>
    <t>Nil</t>
  </si>
  <si>
    <t xml:space="preserve">  </t>
  </si>
  <si>
    <t>GN  Division</t>
  </si>
  <si>
    <t xml:space="preserve"> --</t>
  </si>
  <si>
    <t>Source - Department of Census and Statidtics &amp; EDO's</t>
  </si>
  <si>
    <t>Source - Department of Census and Statistics &amp; EDO's</t>
  </si>
  <si>
    <t xml:space="preserve">02. Sector : Population </t>
  </si>
  <si>
    <t>Table 2.8: Statistics in Births, Deaths &amp; Marriage - 2019/2020</t>
  </si>
  <si>
    <t>Table 2.2: Percentage of Population &amp; Families  - 2019/2020</t>
  </si>
  <si>
    <t>Table 2.3: Rural &amp; Urban Population  - 2019/2020</t>
  </si>
  <si>
    <t>Table 2.5: Population by ethnicity -2019/2020</t>
  </si>
  <si>
    <t>2.4 Population  By  GN Division and Sex  - 2019/2020</t>
  </si>
  <si>
    <t>Table 2.7: Estimated population by age in Division  -2019/2020</t>
  </si>
  <si>
    <t>Table 2.9: Incom Level of Families - 2019/2020</t>
  </si>
  <si>
    <t>Table 2.1: Total Population percentage increease and average annual rate of growth 1963-2020</t>
  </si>
  <si>
    <t>Population by ethnicity, 1963-2020</t>
  </si>
  <si>
    <t>Table 2.10: Skilled and Unskilled Labour Population - 2020</t>
  </si>
  <si>
    <t>0.31 (5 Families)</t>
  </si>
  <si>
    <t>6.98 (27 Families)</t>
  </si>
  <si>
    <t>1.12 (11 Families)</t>
  </si>
  <si>
    <t>2.00 (11 Families)</t>
  </si>
  <si>
    <t>0.9 (3 Families)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</si>
</sst>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0000"/>
    <numFmt numFmtId="167" formatCode="0.00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theme="0"/>
      <name val="Times New Roman"/>
      <family val="1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Times New Roman"/>
      <family val="1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Times New Roman"/>
      <family val="2"/>
    </font>
    <font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7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4" fillId="0" borderId="0"/>
    <xf numFmtId="0" fontId="21" fillId="0" borderId="0"/>
    <xf numFmtId="0" fontId="2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43" fontId="31" fillId="0" borderId="0" applyFont="0" applyFill="0" applyBorder="0" applyAlignment="0" applyProtection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43" fontId="1" fillId="0" borderId="0" applyFont="0" applyFill="0" applyBorder="0" applyAlignment="0" applyProtection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4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4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4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43" fontId="31" fillId="0" borderId="0" applyFont="0" applyFill="0" applyBorder="0" applyAlignment="0" applyProtection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8">
    <xf numFmtId="0" fontId="0" fillId="0" borderId="0" xfId="0"/>
    <xf numFmtId="165" fontId="6" fillId="0" borderId="13" xfId="0" applyNumberFormat="1" applyFont="1" applyFill="1" applyBorder="1" applyAlignment="1">
      <alignment vertical="center"/>
    </xf>
    <xf numFmtId="0" fontId="0" fillId="0" borderId="20" xfId="0" applyBorder="1"/>
    <xf numFmtId="2" fontId="8" fillId="0" borderId="0" xfId="0" applyNumberFormat="1" applyFont="1" applyFill="1" applyBorder="1"/>
    <xf numFmtId="0" fontId="16" fillId="0" borderId="0" xfId="0" applyFont="1" applyFill="1"/>
    <xf numFmtId="0" fontId="0" fillId="0" borderId="0" xfId="0"/>
    <xf numFmtId="0" fontId="6" fillId="0" borderId="0" xfId="0" applyFont="1" applyBorder="1"/>
    <xf numFmtId="0" fontId="2" fillId="0" borderId="0" xfId="0" applyFont="1"/>
    <xf numFmtId="0" fontId="0" fillId="0" borderId="0" xfId="0" applyBorder="1"/>
    <xf numFmtId="0" fontId="20" fillId="0" borderId="0" xfId="0" applyFont="1"/>
    <xf numFmtId="2" fontId="0" fillId="0" borderId="3" xfId="0" applyNumberFormat="1" applyBorder="1" applyAlignment="1">
      <alignment horizontal="center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2" fontId="0" fillId="0" borderId="20" xfId="0" applyNumberFormat="1" applyBorder="1" applyAlignment="1">
      <alignment horizontal="center"/>
    </xf>
    <xf numFmtId="0" fontId="0" fillId="0" borderId="0" xfId="0"/>
    <xf numFmtId="0" fontId="12" fillId="0" borderId="0" xfId="0" applyFont="1"/>
    <xf numFmtId="0" fontId="6" fillId="0" borderId="0" xfId="0" applyFont="1" applyFill="1" applyBorder="1"/>
    <xf numFmtId="0" fontId="16" fillId="0" borderId="0" xfId="0" applyFont="1" applyBorder="1"/>
    <xf numFmtId="0" fontId="16" fillId="0" borderId="0" xfId="0" applyFont="1" applyFill="1" applyBorder="1"/>
    <xf numFmtId="0" fontId="15" fillId="0" borderId="0" xfId="5" applyFont="1" applyFill="1" applyBorder="1" applyAlignment="1">
      <alignment horizontal="left" indent="1"/>
    </xf>
    <xf numFmtId="0" fontId="16" fillId="0" borderId="0" xfId="0" applyFont="1" applyFill="1"/>
    <xf numFmtId="0" fontId="6" fillId="0" borderId="0" xfId="0" applyFont="1" applyFill="1"/>
    <xf numFmtId="0" fontId="7" fillId="0" borderId="0" xfId="3" applyFont="1" applyFill="1" applyBorder="1" applyAlignment="1">
      <alignment vertical="center"/>
    </xf>
    <xf numFmtId="0" fontId="0" fillId="0" borderId="0" xfId="0"/>
    <xf numFmtId="0" fontId="6" fillId="0" borderId="0" xfId="0" applyFont="1" applyFill="1"/>
    <xf numFmtId="0" fontId="16" fillId="0" borderId="0" xfId="0" applyFont="1" applyFill="1"/>
    <xf numFmtId="165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vertical="center" wrapText="1"/>
    </xf>
    <xf numFmtId="0" fontId="25" fillId="3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43" fontId="8" fillId="0" borderId="1" xfId="1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3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5" fillId="0" borderId="1" xfId="1" applyNumberFormat="1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/>
    </xf>
    <xf numFmtId="0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/>
    </xf>
    <xf numFmtId="0" fontId="11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/>
    </xf>
    <xf numFmtId="0" fontId="10" fillId="0" borderId="1" xfId="1" applyNumberFormat="1" applyFont="1" applyBorder="1" applyAlignment="1">
      <alignment horizontal="center" vertical="top" wrapText="1"/>
    </xf>
    <xf numFmtId="2" fontId="13" fillId="0" borderId="0" xfId="0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/>
    </xf>
    <xf numFmtId="0" fontId="5" fillId="0" borderId="1" xfId="2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1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/>
    </xf>
    <xf numFmtId="164" fontId="7" fillId="0" borderId="0" xfId="1" applyNumberFormat="1" applyFont="1" applyFill="1" applyBorder="1" applyAlignment="1">
      <alignment horizontal="center" vertical="center"/>
    </xf>
    <xf numFmtId="43" fontId="7" fillId="0" borderId="0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43" fontId="3" fillId="0" borderId="0" xfId="1" applyNumberFormat="1" applyFont="1" applyFill="1" applyBorder="1" applyAlignment="1">
      <alignment horizontal="center" vertical="center"/>
    </xf>
    <xf numFmtId="0" fontId="24" fillId="0" borderId="1" xfId="1" applyNumberFormat="1" applyFont="1" applyBorder="1" applyAlignment="1">
      <alignment horizontal="center"/>
    </xf>
    <xf numFmtId="0" fontId="24" fillId="0" borderId="1" xfId="0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center"/>
    </xf>
    <xf numFmtId="164" fontId="12" fillId="0" borderId="0" xfId="1" applyNumberFormat="1" applyFont="1" applyAlignment="1">
      <alignment horizontal="center"/>
    </xf>
    <xf numFmtId="164" fontId="19" fillId="0" borderId="0" xfId="1" applyNumberFormat="1" applyFont="1" applyBorder="1" applyAlignment="1">
      <alignment horizontal="center"/>
    </xf>
    <xf numFmtId="43" fontId="19" fillId="0" borderId="0" xfId="1" applyNumberFormat="1" applyFont="1" applyBorder="1" applyAlignment="1">
      <alignment horizontal="center"/>
    </xf>
    <xf numFmtId="164" fontId="16" fillId="0" borderId="0" xfId="1" applyNumberFormat="1" applyFont="1" applyFill="1" applyAlignment="1">
      <alignment horizontal="center"/>
    </xf>
    <xf numFmtId="43" fontId="16" fillId="0" borderId="0" xfId="1" applyNumberFormat="1" applyFont="1" applyFill="1" applyAlignment="1">
      <alignment horizontal="center"/>
    </xf>
    <xf numFmtId="0" fontId="0" fillId="0" borderId="0" xfId="0" applyFont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166" fontId="8" fillId="0" borderId="1" xfId="1" applyNumberFormat="1" applyFont="1" applyFill="1" applyBorder="1" applyAlignment="1">
      <alignment horizontal="center" vertical="center" wrapText="1"/>
    </xf>
    <xf numFmtId="167" fontId="8" fillId="0" borderId="1" xfId="1" applyNumberFormat="1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0" fontId="12" fillId="0" borderId="3" xfId="1" applyNumberFormat="1" applyFont="1" applyBorder="1" applyAlignment="1">
      <alignment horizontal="center" vertical="center"/>
    </xf>
    <xf numFmtId="0" fontId="12" fillId="0" borderId="6" xfId="1" applyNumberFormat="1" applyFont="1" applyBorder="1" applyAlignment="1">
      <alignment horizontal="center" vertical="center"/>
    </xf>
    <xf numFmtId="0" fontId="12" fillId="0" borderId="1" xfId="1" applyNumberFormat="1" applyFont="1" applyBorder="1" applyAlignment="1">
      <alignment horizontal="center" vertical="center"/>
    </xf>
    <xf numFmtId="0" fontId="12" fillId="0" borderId="2" xfId="1" applyNumberFormat="1" applyFont="1" applyBorder="1" applyAlignment="1">
      <alignment horizontal="center" vertical="center"/>
    </xf>
    <xf numFmtId="0" fontId="12" fillId="0" borderId="0" xfId="1" applyNumberFormat="1" applyFont="1" applyBorder="1" applyAlignment="1">
      <alignment horizontal="center" vertical="center"/>
    </xf>
    <xf numFmtId="0" fontId="12" fillId="0" borderId="33" xfId="1" applyNumberFormat="1" applyFont="1" applyFill="1" applyBorder="1" applyAlignment="1">
      <alignment horizontal="center" vertical="center"/>
    </xf>
    <xf numFmtId="0" fontId="12" fillId="0" borderId="5" xfId="1" applyNumberFormat="1" applyFont="1" applyFill="1" applyBorder="1" applyAlignment="1">
      <alignment horizontal="center" vertical="center"/>
    </xf>
    <xf numFmtId="0" fontId="12" fillId="0" borderId="1" xfId="1" applyNumberFormat="1" applyFont="1" applyFill="1" applyBorder="1" applyAlignment="1">
      <alignment horizontal="center" vertical="center"/>
    </xf>
    <xf numFmtId="0" fontId="12" fillId="0" borderId="2" xfId="1" applyNumberFormat="1" applyFont="1" applyFill="1" applyBorder="1" applyAlignment="1">
      <alignment horizontal="center" vertical="center"/>
    </xf>
    <xf numFmtId="0" fontId="13" fillId="0" borderId="3" xfId="1" applyNumberFormat="1" applyFont="1" applyBorder="1" applyAlignment="1">
      <alignment horizontal="center" vertical="center"/>
    </xf>
    <xf numFmtId="0" fontId="13" fillId="0" borderId="1" xfId="1" applyNumberFormat="1" applyFont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 wrapText="1"/>
    </xf>
    <xf numFmtId="0" fontId="17" fillId="0" borderId="35" xfId="1" applyNumberFormat="1" applyFont="1" applyFill="1" applyBorder="1" applyAlignment="1">
      <alignment horizontal="center" vertical="center"/>
    </xf>
    <xf numFmtId="0" fontId="17" fillId="0" borderId="25" xfId="1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2" fontId="0" fillId="0" borderId="0" xfId="0" applyNumberFormat="1"/>
    <xf numFmtId="0" fontId="0" fillId="3" borderId="36" xfId="0" applyFont="1" applyFill="1" applyBorder="1" applyAlignment="1">
      <alignment vertical="center" wrapText="1"/>
    </xf>
    <xf numFmtId="0" fontId="25" fillId="3" borderId="36" xfId="0" applyFont="1" applyFill="1" applyBorder="1" applyAlignment="1">
      <alignment vertical="center" wrapText="1"/>
    </xf>
    <xf numFmtId="0" fontId="5" fillId="0" borderId="0" xfId="0" applyNumberFormat="1" applyFont="1" applyBorder="1" applyAlignment="1">
      <alignment horizontal="center"/>
    </xf>
    <xf numFmtId="0" fontId="16" fillId="0" borderId="0" xfId="0" applyNumberFormat="1" applyFont="1" applyAlignment="1">
      <alignment horizontal="center"/>
    </xf>
    <xf numFmtId="0" fontId="16" fillId="3" borderId="0" xfId="0" applyNumberFormat="1" applyFont="1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3" borderId="0" xfId="0" applyNumberFormat="1" applyFill="1" applyAlignment="1">
      <alignment horizontal="center"/>
    </xf>
    <xf numFmtId="0" fontId="28" fillId="0" borderId="0" xfId="0" applyFont="1"/>
    <xf numFmtId="0" fontId="0" fillId="0" borderId="1" xfId="0" applyBorder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2" fontId="6" fillId="0" borderId="0" xfId="0" applyNumberFormat="1" applyFont="1" applyFill="1" applyAlignment="1">
      <alignment horizontal="left"/>
    </xf>
    <xf numFmtId="2" fontId="6" fillId="0" borderId="1" xfId="0" applyNumberFormat="1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left" vertical="center"/>
    </xf>
    <xf numFmtId="0" fontId="0" fillId="0" borderId="1" xfId="0" applyBorder="1"/>
    <xf numFmtId="0" fontId="22" fillId="0" borderId="0" xfId="0" applyFont="1"/>
    <xf numFmtId="2" fontId="17" fillId="0" borderId="1" xfId="0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2" fontId="0" fillId="0" borderId="1" xfId="0" applyNumberFormat="1" applyBorder="1" applyAlignment="1">
      <alignment horizontal="center"/>
    </xf>
    <xf numFmtId="0" fontId="22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>
      <alignment horizontal="center" vertical="center"/>
    </xf>
    <xf numFmtId="0" fontId="12" fillId="0" borderId="0" xfId="1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2" fontId="16" fillId="3" borderId="1" xfId="0" applyNumberFormat="1" applyFont="1" applyFill="1" applyBorder="1" applyAlignment="1">
      <alignment horizontal="center"/>
    </xf>
    <xf numFmtId="0" fontId="0" fillId="3" borderId="0" xfId="0" applyFill="1"/>
    <xf numFmtId="0" fontId="12" fillId="3" borderId="0" xfId="1" applyNumberFormat="1" applyFont="1" applyFill="1" applyBorder="1" applyAlignment="1">
      <alignment horizontal="center"/>
    </xf>
    <xf numFmtId="0" fontId="29" fillId="0" borderId="0" xfId="1" applyNumberFormat="1" applyFont="1" applyFill="1" applyBorder="1" applyAlignment="1">
      <alignment horizontal="center"/>
    </xf>
    <xf numFmtId="0" fontId="5" fillId="0" borderId="0" xfId="0" applyFont="1" applyAlignment="1"/>
    <xf numFmtId="0" fontId="12" fillId="3" borderId="3" xfId="1" applyNumberFormat="1" applyFont="1" applyFill="1" applyBorder="1" applyAlignment="1">
      <alignment horizontal="center" vertical="center"/>
    </xf>
    <xf numFmtId="0" fontId="12" fillId="3" borderId="6" xfId="1" applyNumberFormat="1" applyFont="1" applyFill="1" applyBorder="1" applyAlignment="1">
      <alignment horizontal="center" vertical="center"/>
    </xf>
    <xf numFmtId="0" fontId="13" fillId="3" borderId="3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2" fillId="3" borderId="1" xfId="1" applyNumberFormat="1" applyFont="1" applyFill="1" applyBorder="1" applyAlignment="1">
      <alignment horizontal="center" vertical="center"/>
    </xf>
    <xf numFmtId="0" fontId="13" fillId="3" borderId="1" xfId="1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left" vertical="center"/>
    </xf>
    <xf numFmtId="0" fontId="2" fillId="0" borderId="0" xfId="0" applyFont="1" applyBorder="1"/>
    <xf numFmtId="0" fontId="5" fillId="0" borderId="0" xfId="7" applyFont="1" applyBorder="1" applyAlignment="1">
      <alignment horizontal="center" vertical="center" wrapText="1"/>
    </xf>
    <xf numFmtId="0" fontId="5" fillId="3" borderId="0" xfId="7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0" fillId="3" borderId="4" xfId="0" applyFill="1" applyBorder="1"/>
    <xf numFmtId="0" fontId="25" fillId="3" borderId="4" xfId="0" applyFont="1" applyFill="1" applyBorder="1" applyAlignment="1">
      <alignment vertical="center" wrapText="1"/>
    </xf>
    <xf numFmtId="0" fontId="10" fillId="3" borderId="34" xfId="1" applyNumberFormat="1" applyFont="1" applyFill="1" applyBorder="1" applyAlignment="1">
      <alignment horizontal="center" vertical="center" wrapText="1"/>
    </xf>
    <xf numFmtId="0" fontId="10" fillId="3" borderId="4" xfId="1" applyNumberFormat="1" applyFont="1" applyFill="1" applyBorder="1" applyAlignment="1">
      <alignment horizontal="center" vertical="center" wrapText="1"/>
    </xf>
    <xf numFmtId="0" fontId="10" fillId="3" borderId="4" xfId="1" applyNumberFormat="1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29" fillId="3" borderId="0" xfId="1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 vertical="center" wrapText="1"/>
    </xf>
    <xf numFmtId="43" fontId="8" fillId="0" borderId="0" xfId="1" applyNumberFormat="1" applyFont="1" applyFill="1" applyBorder="1" applyAlignment="1">
      <alignment horizontal="center" vertical="center" wrapText="1"/>
    </xf>
    <xf numFmtId="166" fontId="8" fillId="0" borderId="0" xfId="1" applyNumberFormat="1" applyFont="1" applyFill="1" applyBorder="1" applyAlignment="1">
      <alignment horizontal="center" vertical="center" wrapText="1"/>
    </xf>
    <xf numFmtId="0" fontId="24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25" fillId="3" borderId="0" xfId="0" applyFont="1" applyFill="1" applyBorder="1" applyAlignment="1">
      <alignment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4" borderId="1" xfId="7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4" borderId="5" xfId="0" applyNumberFormat="1" applyFont="1" applyFill="1" applyBorder="1" applyAlignment="1">
      <alignment horizontal="center" vertical="center"/>
    </xf>
    <xf numFmtId="0" fontId="22" fillId="4" borderId="1" xfId="0" applyNumberFormat="1" applyFont="1" applyFill="1" applyBorder="1" applyAlignment="1">
      <alignment horizontal="center" vertical="center"/>
    </xf>
    <xf numFmtId="0" fontId="29" fillId="4" borderId="1" xfId="1" applyNumberFormat="1" applyFont="1" applyFill="1" applyBorder="1" applyAlignment="1">
      <alignment horizontal="center"/>
    </xf>
    <xf numFmtId="1" fontId="0" fillId="0" borderId="0" xfId="0" applyNumberFormat="1" applyAlignment="1">
      <alignment vertical="center"/>
    </xf>
    <xf numFmtId="0" fontId="6" fillId="4" borderId="0" xfId="0" applyFont="1" applyFill="1" applyBorder="1" applyAlignment="1">
      <alignment horizontal="center"/>
    </xf>
    <xf numFmtId="1" fontId="0" fillId="0" borderId="0" xfId="0" applyNumberFormat="1"/>
    <xf numFmtId="0" fontId="6" fillId="4" borderId="1" xfId="0" applyFont="1" applyFill="1" applyBorder="1" applyAlignment="1">
      <alignment horizontal="center"/>
    </xf>
    <xf numFmtId="0" fontId="32" fillId="0" borderId="0" xfId="7" applyFont="1" applyBorder="1" applyAlignment="1">
      <alignment horizontal="center" vertical="center" wrapText="1"/>
    </xf>
    <xf numFmtId="0" fontId="32" fillId="3" borderId="0" xfId="7" applyFont="1" applyFill="1" applyBorder="1" applyAlignment="1">
      <alignment horizontal="center" vertical="center" wrapText="1"/>
    </xf>
    <xf numFmtId="0" fontId="12" fillId="4" borderId="1" xfId="1" applyNumberFormat="1" applyFont="1" applyFill="1" applyBorder="1" applyAlignment="1">
      <alignment horizontal="center"/>
    </xf>
    <xf numFmtId="0" fontId="0" fillId="4" borderId="0" xfId="0" applyNumberFormat="1" applyFill="1" applyBorder="1" applyAlignment="1">
      <alignment horizontal="center"/>
    </xf>
    <xf numFmtId="0" fontId="13" fillId="4" borderId="8" xfId="1" applyNumberFormat="1" applyFont="1" applyFill="1" applyBorder="1" applyAlignment="1">
      <alignment horizontal="center"/>
    </xf>
    <xf numFmtId="0" fontId="12" fillId="4" borderId="3" xfId="1" applyNumberFormat="1" applyFont="1" applyFill="1" applyBorder="1" applyAlignment="1">
      <alignment horizontal="center" vertical="center"/>
    </xf>
    <xf numFmtId="0" fontId="12" fillId="4" borderId="1" xfId="1" applyNumberFormat="1" applyFont="1" applyFill="1" applyBorder="1" applyAlignment="1">
      <alignment horizontal="center" vertical="center"/>
    </xf>
    <xf numFmtId="0" fontId="5" fillId="4" borderId="1" xfId="1" applyNumberFormat="1" applyFont="1" applyFill="1" applyBorder="1" applyAlignment="1">
      <alignment horizontal="center" wrapText="1"/>
    </xf>
    <xf numFmtId="0" fontId="5" fillId="4" borderId="1" xfId="1" applyNumberFormat="1" applyFont="1" applyFill="1" applyBorder="1" applyAlignment="1">
      <alignment horizontal="center"/>
    </xf>
    <xf numFmtId="0" fontId="12" fillId="4" borderId="0" xfId="1" applyNumberFormat="1" applyFont="1" applyFill="1" applyBorder="1" applyAlignment="1">
      <alignment horizontal="center" vertical="center"/>
    </xf>
    <xf numFmtId="0" fontId="0" fillId="4" borderId="1" xfId="1" applyNumberFormat="1" applyFont="1" applyFill="1" applyBorder="1" applyAlignment="1">
      <alignment horizontal="center"/>
    </xf>
    <xf numFmtId="0" fontId="12" fillId="4" borderId="32" xfId="1" applyNumberFormat="1" applyFont="1" applyFill="1" applyBorder="1" applyAlignment="1">
      <alignment horizontal="center" vertical="center"/>
    </xf>
    <xf numFmtId="0" fontId="13" fillId="4" borderId="3" xfId="1" applyNumberFormat="1" applyFon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2" fontId="0" fillId="0" borderId="0" xfId="0" applyNumberFormat="1" applyBorder="1"/>
    <xf numFmtId="0" fontId="0" fillId="0" borderId="1" xfId="0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24" fillId="0" borderId="1" xfId="0" applyNumberFormat="1" applyFont="1" applyFill="1" applyBorder="1" applyAlignment="1">
      <alignment horizontal="center"/>
    </xf>
    <xf numFmtId="0" fontId="24" fillId="0" borderId="1" xfId="1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64" fontId="5" fillId="0" borderId="0" xfId="1" applyNumberFormat="1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5" fillId="0" borderId="0" xfId="7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0" borderId="0" xfId="3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2" fontId="8" fillId="0" borderId="1" xfId="0" applyNumberFormat="1" applyFont="1" applyFill="1" applyBorder="1" applyAlignment="1">
      <alignment horizontal="center" vertical="center"/>
    </xf>
    <xf numFmtId="2" fontId="0" fillId="0" borderId="8" xfId="1" applyNumberFormat="1" applyFont="1" applyBorder="1" applyAlignment="1">
      <alignment horizontal="center" vertical="center"/>
    </xf>
    <xf numFmtId="2" fontId="0" fillId="0" borderId="5" xfId="1" applyNumberFormat="1" applyFont="1" applyBorder="1" applyAlignment="1">
      <alignment horizontal="center" vertical="center"/>
    </xf>
    <xf numFmtId="2" fontId="0" fillId="0" borderId="3" xfId="1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top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2" fontId="0" fillId="0" borderId="38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2" fontId="0" fillId="0" borderId="42" xfId="0" applyNumberFormat="1" applyBorder="1" applyAlignment="1">
      <alignment horizontal="center"/>
    </xf>
    <xf numFmtId="2" fontId="0" fillId="0" borderId="43" xfId="0" applyNumberFormat="1" applyBorder="1" applyAlignment="1">
      <alignment horizontal="center"/>
    </xf>
    <xf numFmtId="2" fontId="0" fillId="0" borderId="44" xfId="0" applyNumberFormat="1" applyBorder="1" applyAlignment="1">
      <alignment horizontal="center"/>
    </xf>
    <xf numFmtId="2" fontId="0" fillId="0" borderId="45" xfId="0" applyNumberFormat="1" applyBorder="1" applyAlignment="1">
      <alignment horizontal="center"/>
    </xf>
    <xf numFmtId="164" fontId="8" fillId="0" borderId="1" xfId="1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/>
    </xf>
    <xf numFmtId="0" fontId="20" fillId="0" borderId="0" xfId="3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3" fillId="3" borderId="1" xfId="6" applyNumberFormat="1" applyFont="1" applyFill="1" applyBorder="1" applyAlignment="1">
      <alignment horizontal="center" vertical="center"/>
    </xf>
    <xf numFmtId="0" fontId="13" fillId="3" borderId="4" xfId="6" applyNumberFormat="1" applyFont="1" applyFill="1" applyBorder="1" applyAlignment="1">
      <alignment horizontal="center" vertical="center"/>
    </xf>
    <xf numFmtId="0" fontId="13" fillId="0" borderId="1" xfId="6" applyNumberFormat="1" applyFont="1" applyFill="1" applyBorder="1" applyAlignment="1">
      <alignment horizontal="center" vertical="center"/>
    </xf>
    <xf numFmtId="0" fontId="13" fillId="0" borderId="4" xfId="6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6" xfId="0" applyFont="1" applyFill="1" applyBorder="1" applyAlignment="1">
      <alignment horizontal="center" vertical="center" wrapText="1"/>
    </xf>
    <xf numFmtId="0" fontId="13" fillId="0" borderId="34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0" fontId="13" fillId="0" borderId="17" xfId="6" applyNumberFormat="1" applyFont="1" applyFill="1" applyBorder="1" applyAlignment="1">
      <alignment horizontal="center" vertical="center" wrapText="1"/>
    </xf>
    <xf numFmtId="0" fontId="13" fillId="0" borderId="1" xfId="6" applyNumberFormat="1" applyFont="1" applyFill="1" applyBorder="1" applyAlignment="1">
      <alignment horizontal="center" vertical="center" wrapText="1"/>
    </xf>
    <xf numFmtId="0" fontId="13" fillId="0" borderId="4" xfId="6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23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</cellXfs>
  <cellStyles count="174">
    <cellStyle name="20% - Accent2" xfId="3" builtinId="34"/>
    <cellStyle name="Comma" xfId="1" builtinId="3"/>
    <cellStyle name="Comma 2 2" xfId="53"/>
    <cellStyle name="Comma 3" xfId="13"/>
    <cellStyle name="Comma 3 2" xfId="150"/>
    <cellStyle name="Excel Built-in Normal" xfId="4"/>
    <cellStyle name="Normal" xfId="0" builtinId="0"/>
    <cellStyle name="Normal 10" xfId="44"/>
    <cellStyle name="Normal 10 2" xfId="161"/>
    <cellStyle name="Normal 12" xfId="56"/>
    <cellStyle name="Normal 12 2" xfId="162"/>
    <cellStyle name="Normal 13" xfId="65"/>
    <cellStyle name="Normal 13 2" xfId="163"/>
    <cellStyle name="Normal 14" xfId="68"/>
    <cellStyle name="Normal 14 2" xfId="164"/>
    <cellStyle name="Normal 15" xfId="74"/>
    <cellStyle name="Normal 15 2" xfId="165"/>
    <cellStyle name="Normal 16" xfId="80"/>
    <cellStyle name="Normal 16 2" xfId="166"/>
    <cellStyle name="Normal 17" xfId="86"/>
    <cellStyle name="Normal 17 2" xfId="167"/>
    <cellStyle name="Normal 18" xfId="95"/>
    <cellStyle name="Normal 18 2" xfId="168"/>
    <cellStyle name="Normal 19" xfId="101"/>
    <cellStyle name="Normal 19 2" xfId="169"/>
    <cellStyle name="Normal 2" xfId="5"/>
    <cellStyle name="Normal 2 10" xfId="54"/>
    <cellStyle name="Normal 2 11" xfId="60"/>
    <cellStyle name="Normal 2 12" xfId="66"/>
    <cellStyle name="Normal 2 13" xfId="72"/>
    <cellStyle name="Normal 2 14" xfId="78"/>
    <cellStyle name="Normal 2 15" xfId="84"/>
    <cellStyle name="Normal 2 16" xfId="90"/>
    <cellStyle name="Normal 2 17" xfId="96"/>
    <cellStyle name="Normal 2 18" xfId="102"/>
    <cellStyle name="Normal 2 19" xfId="108"/>
    <cellStyle name="Normal 2 2" xfId="7"/>
    <cellStyle name="Normal 2 2 10" xfId="55"/>
    <cellStyle name="Normal 2 2 11" xfId="61"/>
    <cellStyle name="Normal 2 2 12" xfId="67"/>
    <cellStyle name="Normal 2 2 13" xfId="73"/>
    <cellStyle name="Normal 2 2 14" xfId="79"/>
    <cellStyle name="Normal 2 2 15" xfId="85"/>
    <cellStyle name="Normal 2 2 16" xfId="91"/>
    <cellStyle name="Normal 2 2 17" xfId="97"/>
    <cellStyle name="Normal 2 2 18" xfId="103"/>
    <cellStyle name="Normal 2 2 19" xfId="109"/>
    <cellStyle name="Normal 2 2 2" xfId="8"/>
    <cellStyle name="Normal 2 2 2 10" xfId="63"/>
    <cellStyle name="Normal 2 2 2 11" xfId="70"/>
    <cellStyle name="Normal 2 2 2 12" xfId="76"/>
    <cellStyle name="Normal 2 2 2 13" xfId="82"/>
    <cellStyle name="Normal 2 2 2 14" xfId="88"/>
    <cellStyle name="Normal 2 2 2 15" xfId="93"/>
    <cellStyle name="Normal 2 2 2 16" xfId="99"/>
    <cellStyle name="Normal 2 2 2 17" xfId="105"/>
    <cellStyle name="Normal 2 2 2 18" xfId="111"/>
    <cellStyle name="Normal 2 2 2 19" xfId="118"/>
    <cellStyle name="Normal 2 2 2 2" xfId="9"/>
    <cellStyle name="Normal 2 2 2 2 10" xfId="64"/>
    <cellStyle name="Normal 2 2 2 2 11" xfId="71"/>
    <cellStyle name="Normal 2 2 2 2 12" xfId="77"/>
    <cellStyle name="Normal 2 2 2 2 13" xfId="83"/>
    <cellStyle name="Normal 2 2 2 2 14" xfId="89"/>
    <cellStyle name="Normal 2 2 2 2 15" xfId="94"/>
    <cellStyle name="Normal 2 2 2 2 16" xfId="100"/>
    <cellStyle name="Normal 2 2 2 2 17" xfId="106"/>
    <cellStyle name="Normal 2 2 2 2 18" xfId="112"/>
    <cellStyle name="Normal 2 2 2 2 19" xfId="119"/>
    <cellStyle name="Normal 2 2 2 2 2" xfId="10"/>
    <cellStyle name="Normal 2 2 2 2 2 2" xfId="15"/>
    <cellStyle name="Normal 2 2 2 2 2 2 2" xfId="16"/>
    <cellStyle name="Normal 2 2 2 2 2 2 2 2" xfId="152"/>
    <cellStyle name="Normal 2 2 2 2 2 2 2 2 2" xfId="153"/>
    <cellStyle name="Normal 2 2 2 2 20" xfId="124"/>
    <cellStyle name="Normal 2 2 2 2 21" xfId="129"/>
    <cellStyle name="Normal 2 2 2 2 22" xfId="136"/>
    <cellStyle name="Normal 2 2 2 2 23" xfId="142"/>
    <cellStyle name="Normal 2 2 2 2 3" xfId="22"/>
    <cellStyle name="Normal 2 2 2 2 4" xfId="28"/>
    <cellStyle name="Normal 2 2 2 2 5" xfId="35"/>
    <cellStyle name="Normal 2 2 2 2 6" xfId="41"/>
    <cellStyle name="Normal 2 2 2 2 7" xfId="47"/>
    <cellStyle name="Normal 2 2 2 2 8" xfId="52"/>
    <cellStyle name="Normal 2 2 2 2 9" xfId="59"/>
    <cellStyle name="Normal 2 2 2 20" xfId="123"/>
    <cellStyle name="Normal 2 2 2 21" xfId="128"/>
    <cellStyle name="Normal 2 2 2 22" xfId="135"/>
    <cellStyle name="Normal 2 2 2 23" xfId="141"/>
    <cellStyle name="Normal 2 2 2 3" xfId="21"/>
    <cellStyle name="Normal 2 2 2 3 2" xfId="147"/>
    <cellStyle name="Normal 2 2 2 3 2 2" xfId="156"/>
    <cellStyle name="Normal 2 2 2 4" xfId="27"/>
    <cellStyle name="Normal 2 2 2 5" xfId="34"/>
    <cellStyle name="Normal 2 2 2 6" xfId="40"/>
    <cellStyle name="Normal 2 2 2 7" xfId="46"/>
    <cellStyle name="Normal 2 2 2 8" xfId="51"/>
    <cellStyle name="Normal 2 2 2 9" xfId="58"/>
    <cellStyle name="Normal 2 2 20" xfId="115"/>
    <cellStyle name="Normal 2 2 21" xfId="121"/>
    <cellStyle name="Normal 2 2 22" xfId="126"/>
    <cellStyle name="Normal 2 2 23" xfId="133"/>
    <cellStyle name="Normal 2 2 24" xfId="139"/>
    <cellStyle name="Normal 2 2 3" xfId="12"/>
    <cellStyle name="Normal 2 2 3 2" xfId="146"/>
    <cellStyle name="Normal 2 2 3 2 2" xfId="149"/>
    <cellStyle name="Normal 2 2 4" xfId="19"/>
    <cellStyle name="Normal 2 2 5" xfId="25"/>
    <cellStyle name="Normal 2 2 6" xfId="31"/>
    <cellStyle name="Normal 2 2 7" xfId="37"/>
    <cellStyle name="Normal 2 2 8" xfId="43"/>
    <cellStyle name="Normal 2 2 9" xfId="49"/>
    <cellStyle name="Normal 2 20" xfId="114"/>
    <cellStyle name="Normal 2 21" xfId="120"/>
    <cellStyle name="Normal 2 22" xfId="125"/>
    <cellStyle name="Normal 2 23" xfId="132"/>
    <cellStyle name="Normal 2 24" xfId="138"/>
    <cellStyle name="Normal 2 3" xfId="11"/>
    <cellStyle name="Normal 2 3 10" xfId="62"/>
    <cellStyle name="Normal 2 3 11" xfId="69"/>
    <cellStyle name="Normal 2 3 12" xfId="75"/>
    <cellStyle name="Normal 2 3 13" xfId="81"/>
    <cellStyle name="Normal 2 3 14" xfId="87"/>
    <cellStyle name="Normal 2 3 15" xfId="92"/>
    <cellStyle name="Normal 2 3 16" xfId="98"/>
    <cellStyle name="Normal 2 3 17" xfId="104"/>
    <cellStyle name="Normal 2 3 18" xfId="110"/>
    <cellStyle name="Normal 2 3 19" xfId="117"/>
    <cellStyle name="Normal 2 3 2" xfId="14"/>
    <cellStyle name="Normal 2 3 2 2" xfId="148"/>
    <cellStyle name="Normal 2 3 2 2 2" xfId="151"/>
    <cellStyle name="Normal 2 3 20" xfId="122"/>
    <cellStyle name="Normal 2 3 21" xfId="127"/>
    <cellStyle name="Normal 2 3 22" xfId="134"/>
    <cellStyle name="Normal 2 3 23" xfId="140"/>
    <cellStyle name="Normal 2 3 3" xfId="20"/>
    <cellStyle name="Normal 2 3 4" xfId="26"/>
    <cellStyle name="Normal 2 3 5" xfId="33"/>
    <cellStyle name="Normal 2 3 6" xfId="39"/>
    <cellStyle name="Normal 2 3 7" xfId="45"/>
    <cellStyle name="Normal 2 3 8" xfId="50"/>
    <cellStyle name="Normal 2 3 9" xfId="57"/>
    <cellStyle name="Normal 2 4" xfId="18"/>
    <cellStyle name="Normal 2 4 2" xfId="145"/>
    <cellStyle name="Normal 2 4 2 2" xfId="155"/>
    <cellStyle name="Normal 2 5" xfId="24"/>
    <cellStyle name="Normal 2 6" xfId="30"/>
    <cellStyle name="Normal 2 7" xfId="36"/>
    <cellStyle name="Normal 2 8" xfId="42"/>
    <cellStyle name="Normal 2 9" xfId="48"/>
    <cellStyle name="Normal 20" xfId="107"/>
    <cellStyle name="Normal 20 2" xfId="170"/>
    <cellStyle name="Normal 21" xfId="113"/>
    <cellStyle name="Normal 21 2" xfId="171"/>
    <cellStyle name="Normal 22" xfId="116"/>
    <cellStyle name="Normal 22 2" xfId="172"/>
    <cellStyle name="Normal 24" xfId="131"/>
    <cellStyle name="Normal 24 2" xfId="173"/>
    <cellStyle name="Normal 4 2" xfId="130"/>
    <cellStyle name="Normal 4 3" xfId="137"/>
    <cellStyle name="Normal 4 4" xfId="143"/>
    <cellStyle name="Normal 5" xfId="17"/>
    <cellStyle name="Normal 5 2" xfId="144"/>
    <cellStyle name="Normal 5 2 2" xfId="154"/>
    <cellStyle name="Normal 6" xfId="23"/>
    <cellStyle name="Normal 6 2" xfId="157"/>
    <cellStyle name="Normal 7" xfId="29"/>
    <cellStyle name="Normal 7 2" xfId="158"/>
    <cellStyle name="Normal 8" xfId="32"/>
    <cellStyle name="Normal 8 2" xfId="159"/>
    <cellStyle name="Normal 9" xfId="38"/>
    <cellStyle name="Normal 9 2" xfId="160"/>
    <cellStyle name="Normal_Sheet1" xfId="6"/>
    <cellStyle name="Percent" xfId="2" builtinId="5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C21" sqref="C21"/>
    </sheetView>
  </sheetViews>
  <sheetFormatPr defaultRowHeight="15"/>
  <cols>
    <col min="1" max="5" width="19.85546875" customWidth="1"/>
  </cols>
  <sheetData>
    <row r="1" spans="1:5" s="23" customFormat="1" ht="18.75">
      <c r="A1" s="211" t="s">
        <v>94</v>
      </c>
      <c r="B1" s="211"/>
      <c r="C1" s="211"/>
      <c r="D1" s="211"/>
      <c r="E1" s="211"/>
    </row>
    <row r="2" spans="1:5" s="120" customFormat="1" ht="24.75" customHeight="1" thickBot="1">
      <c r="A2" s="118" t="s">
        <v>102</v>
      </c>
      <c r="B2" s="119"/>
      <c r="C2" s="119"/>
      <c r="D2" s="119"/>
      <c r="E2" s="119"/>
    </row>
    <row r="3" spans="1:5" s="121" customFormat="1">
      <c r="A3" s="213" t="s">
        <v>0</v>
      </c>
      <c r="B3" s="216" t="s">
        <v>1</v>
      </c>
      <c r="C3" s="219" t="s">
        <v>2</v>
      </c>
      <c r="D3" s="220"/>
      <c r="E3" s="221" t="s">
        <v>3</v>
      </c>
    </row>
    <row r="4" spans="1:5" s="121" customFormat="1">
      <c r="A4" s="214"/>
      <c r="B4" s="217"/>
      <c r="C4" s="224" t="s">
        <v>4</v>
      </c>
      <c r="D4" s="224" t="s">
        <v>5</v>
      </c>
      <c r="E4" s="222"/>
    </row>
    <row r="5" spans="1:5" s="121" customFormat="1" ht="15.75" thickBot="1">
      <c r="A5" s="215"/>
      <c r="B5" s="218"/>
      <c r="C5" s="218"/>
      <c r="D5" s="218"/>
      <c r="E5" s="223"/>
    </row>
    <row r="6" spans="1:5" ht="17.25" customHeight="1">
      <c r="A6" s="28">
        <v>1963</v>
      </c>
      <c r="B6" s="96" t="s">
        <v>87</v>
      </c>
      <c r="C6" s="97" t="s">
        <v>87</v>
      </c>
      <c r="D6" s="97" t="s">
        <v>87</v>
      </c>
      <c r="E6" s="2"/>
    </row>
    <row r="7" spans="1:5" ht="17.25" customHeight="1">
      <c r="A7" s="28">
        <v>1971</v>
      </c>
      <c r="B7" s="28">
        <v>55282</v>
      </c>
      <c r="C7" s="66" t="s">
        <v>87</v>
      </c>
      <c r="D7" s="97" t="s">
        <v>87</v>
      </c>
      <c r="E7" s="1"/>
    </row>
    <row r="8" spans="1:5" ht="17.25" customHeight="1">
      <c r="A8" s="28">
        <v>1981</v>
      </c>
      <c r="B8" s="28">
        <v>37352</v>
      </c>
      <c r="C8" s="66">
        <f t="shared" ref="C8:C15" si="0">B8-B7</f>
        <v>-17930</v>
      </c>
      <c r="D8" s="98">
        <f>C8/B$8%</f>
        <v>-48.002784322124654</v>
      </c>
      <c r="E8" s="1"/>
    </row>
    <row r="9" spans="1:5" ht="17.25" customHeight="1">
      <c r="A9" s="28">
        <v>2001</v>
      </c>
      <c r="B9" s="28">
        <v>34939</v>
      </c>
      <c r="C9" s="66">
        <f t="shared" si="0"/>
        <v>-2413</v>
      </c>
      <c r="D9" s="98">
        <f t="shared" ref="D9:D15" si="1">C9/B$8%</f>
        <v>-6.4601627757549798</v>
      </c>
      <c r="E9" s="1"/>
    </row>
    <row r="10" spans="1:5" ht="17.25" customHeight="1">
      <c r="A10" s="28">
        <v>2007</v>
      </c>
      <c r="B10" s="28">
        <v>39761</v>
      </c>
      <c r="C10" s="66">
        <f t="shared" si="0"/>
        <v>4822</v>
      </c>
      <c r="D10" s="98">
        <f t="shared" si="1"/>
        <v>12.909616620261298</v>
      </c>
      <c r="E10" s="26"/>
    </row>
    <row r="11" spans="1:5" ht="17.25" customHeight="1">
      <c r="A11" s="28">
        <v>2012</v>
      </c>
      <c r="B11" s="28">
        <v>42505</v>
      </c>
      <c r="C11" s="66">
        <f t="shared" si="0"/>
        <v>2744</v>
      </c>
      <c r="D11" s="98">
        <f t="shared" si="1"/>
        <v>7.3463268365817092</v>
      </c>
      <c r="E11" s="26"/>
    </row>
    <row r="12" spans="1:5" ht="17.25" customHeight="1">
      <c r="A12" s="28">
        <v>2017</v>
      </c>
      <c r="B12" s="28">
        <v>46807</v>
      </c>
      <c r="C12" s="66">
        <f t="shared" si="0"/>
        <v>4302</v>
      </c>
      <c r="D12" s="98">
        <f t="shared" si="1"/>
        <v>11.517455557935319</v>
      </c>
      <c r="E12" s="26"/>
    </row>
    <row r="13" spans="1:5" ht="17.25" customHeight="1">
      <c r="A13" s="28">
        <v>2018</v>
      </c>
      <c r="B13" s="28">
        <v>47875</v>
      </c>
      <c r="C13" s="66">
        <f t="shared" si="0"/>
        <v>1068</v>
      </c>
      <c r="D13" s="98">
        <f t="shared" si="1"/>
        <v>2.8592846433925896</v>
      </c>
      <c r="E13" s="27"/>
    </row>
    <row r="14" spans="1:5" s="23" customFormat="1" ht="17.25" customHeight="1">
      <c r="A14" s="28">
        <v>2019</v>
      </c>
      <c r="B14" s="28">
        <v>48985</v>
      </c>
      <c r="C14" s="66">
        <f t="shared" si="0"/>
        <v>1110</v>
      </c>
      <c r="D14" s="98">
        <f t="shared" si="1"/>
        <v>2.971728421503534</v>
      </c>
      <c r="E14" s="27"/>
    </row>
    <row r="15" spans="1:5" ht="15.75">
      <c r="A15" s="28">
        <v>2020</v>
      </c>
      <c r="B15" s="28">
        <v>47462</v>
      </c>
      <c r="C15" s="168">
        <f t="shared" si="0"/>
        <v>-1523</v>
      </c>
      <c r="D15" s="192">
        <f t="shared" si="1"/>
        <v>-4.0774255729278224</v>
      </c>
      <c r="E15" s="115"/>
    </row>
    <row r="16" spans="1:5">
      <c r="A16" s="212" t="s">
        <v>93</v>
      </c>
      <c r="B16" s="212"/>
      <c r="C16" s="212"/>
      <c r="D16" s="212"/>
    </row>
  </sheetData>
  <mergeCells count="8">
    <mergeCell ref="A1:E1"/>
    <mergeCell ref="A16:D16"/>
    <mergeCell ref="A3:A5"/>
    <mergeCell ref="B3:B5"/>
    <mergeCell ref="C3:D3"/>
    <mergeCell ref="E3:E5"/>
    <mergeCell ref="C4:C5"/>
    <mergeCell ref="D4:D5"/>
  </mergeCells>
  <pageMargins left="1.2" right="0.2" top="0.5" bottom="0" header="0.3" footer="0.3"/>
  <pageSetup paperSize="9" orientation="landscape" r:id="rId1"/>
  <headerFooter>
    <oddFooter>&amp;C Statistical HandBook Divisional Secretariat , Akkaraipattu - 2018&amp;R05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H36"/>
  <sheetViews>
    <sheetView workbookViewId="0">
      <selection activeCell="K35" sqref="K35"/>
    </sheetView>
  </sheetViews>
  <sheetFormatPr defaultRowHeight="15"/>
  <cols>
    <col min="1" max="1" width="5.42578125" style="23" customWidth="1"/>
    <col min="2" max="2" width="17.5703125" customWidth="1"/>
    <col min="3" max="8" width="14.7109375" customWidth="1"/>
  </cols>
  <sheetData>
    <row r="1" spans="1:8" s="116" customFormat="1" ht="15" customHeight="1" thickBot="1">
      <c r="A1" s="306" t="s">
        <v>104</v>
      </c>
      <c r="B1" s="306"/>
      <c r="C1" s="306"/>
      <c r="D1" s="306"/>
      <c r="E1" s="306"/>
      <c r="F1" s="306"/>
      <c r="G1" s="306"/>
      <c r="H1" s="306"/>
    </row>
    <row r="2" spans="1:8" s="116" customFormat="1" ht="15.75">
      <c r="A2" s="307" t="s">
        <v>84</v>
      </c>
      <c r="B2" s="309" t="s">
        <v>86</v>
      </c>
      <c r="C2" s="312" t="s">
        <v>50</v>
      </c>
      <c r="D2" s="312"/>
      <c r="E2" s="312" t="s">
        <v>51</v>
      </c>
      <c r="F2" s="312"/>
      <c r="G2" s="312" t="s">
        <v>12</v>
      </c>
      <c r="H2" s="314"/>
    </row>
    <row r="3" spans="1:8" s="116" customFormat="1" ht="15.75">
      <c r="A3" s="307"/>
      <c r="B3" s="310"/>
      <c r="C3" s="313"/>
      <c r="D3" s="313"/>
      <c r="E3" s="313"/>
      <c r="F3" s="313"/>
      <c r="G3" s="313"/>
      <c r="H3" s="315"/>
    </row>
    <row r="4" spans="1:8" s="116" customFormat="1" ht="15.75">
      <c r="A4" s="307"/>
      <c r="B4" s="310"/>
      <c r="C4" s="313" t="s">
        <v>20</v>
      </c>
      <c r="D4" s="313" t="s">
        <v>21</v>
      </c>
      <c r="E4" s="313" t="s">
        <v>20</v>
      </c>
      <c r="F4" s="313" t="s">
        <v>21</v>
      </c>
      <c r="G4" s="313" t="s">
        <v>52</v>
      </c>
      <c r="H4" s="315" t="s">
        <v>53</v>
      </c>
    </row>
    <row r="5" spans="1:8" s="116" customFormat="1" ht="15.75">
      <c r="A5" s="308"/>
      <c r="B5" s="311"/>
      <c r="C5" s="317"/>
      <c r="D5" s="317"/>
      <c r="E5" s="317"/>
      <c r="F5" s="317"/>
      <c r="G5" s="317"/>
      <c r="H5" s="316"/>
    </row>
    <row r="6" spans="1:8" s="23" customFormat="1">
      <c r="A6" s="108">
        <v>1</v>
      </c>
      <c r="B6" s="29" t="s">
        <v>54</v>
      </c>
      <c r="C6" s="92">
        <v>52</v>
      </c>
      <c r="D6" s="92">
        <v>9</v>
      </c>
      <c r="E6" s="92">
        <v>126</v>
      </c>
      <c r="F6" s="92">
        <v>17</v>
      </c>
      <c r="G6" s="92">
        <f>C6+D6</f>
        <v>61</v>
      </c>
      <c r="H6" s="92">
        <f>E6+F6</f>
        <v>143</v>
      </c>
    </row>
    <row r="7" spans="1:8" s="23" customFormat="1">
      <c r="A7" s="108">
        <v>2</v>
      </c>
      <c r="B7" s="29" t="s">
        <v>55</v>
      </c>
      <c r="C7" s="92">
        <v>25</v>
      </c>
      <c r="D7" s="92">
        <v>11</v>
      </c>
      <c r="E7" s="92">
        <v>62</v>
      </c>
      <c r="F7" s="92">
        <v>16</v>
      </c>
      <c r="G7" s="92">
        <f t="shared" ref="G7:G34" si="0">C7+D7</f>
        <v>36</v>
      </c>
      <c r="H7" s="92">
        <f t="shared" ref="H7:H34" si="1">E7+F7</f>
        <v>78</v>
      </c>
    </row>
    <row r="8" spans="1:8" s="23" customFormat="1">
      <c r="A8" s="108">
        <v>3</v>
      </c>
      <c r="B8" s="30" t="s">
        <v>56</v>
      </c>
      <c r="C8" s="92">
        <v>175</v>
      </c>
      <c r="D8" s="92">
        <v>50</v>
      </c>
      <c r="E8" s="92">
        <v>54</v>
      </c>
      <c r="F8" s="92">
        <v>3</v>
      </c>
      <c r="G8" s="92">
        <f t="shared" si="0"/>
        <v>225</v>
      </c>
      <c r="H8" s="92">
        <f t="shared" si="1"/>
        <v>57</v>
      </c>
    </row>
    <row r="9" spans="1:8" s="23" customFormat="1">
      <c r="A9" s="108">
        <v>4</v>
      </c>
      <c r="B9" s="29" t="s">
        <v>57</v>
      </c>
      <c r="C9" s="92">
        <v>33</v>
      </c>
      <c r="D9" s="92">
        <v>12</v>
      </c>
      <c r="E9" s="92">
        <v>112</v>
      </c>
      <c r="F9" s="92">
        <v>65</v>
      </c>
      <c r="G9" s="92">
        <f t="shared" si="0"/>
        <v>45</v>
      </c>
      <c r="H9" s="92">
        <f t="shared" si="1"/>
        <v>177</v>
      </c>
    </row>
    <row r="10" spans="1:8" s="23" customFormat="1">
      <c r="A10" s="108">
        <v>5</v>
      </c>
      <c r="B10" s="29" t="s">
        <v>58</v>
      </c>
      <c r="C10" s="92">
        <v>50</v>
      </c>
      <c r="D10" s="92">
        <v>45</v>
      </c>
      <c r="E10" s="92">
        <v>250</v>
      </c>
      <c r="F10" s="92">
        <v>47</v>
      </c>
      <c r="G10" s="92">
        <f t="shared" si="0"/>
        <v>95</v>
      </c>
      <c r="H10" s="92">
        <f t="shared" si="1"/>
        <v>297</v>
      </c>
    </row>
    <row r="11" spans="1:8" s="23" customFormat="1">
      <c r="A11" s="108">
        <v>6</v>
      </c>
      <c r="B11" s="30" t="s">
        <v>59</v>
      </c>
      <c r="C11" s="92">
        <v>32</v>
      </c>
      <c r="D11" s="92">
        <v>4</v>
      </c>
      <c r="E11" s="92">
        <v>22</v>
      </c>
      <c r="F11" s="92">
        <v>8</v>
      </c>
      <c r="G11" s="92">
        <f t="shared" si="0"/>
        <v>36</v>
      </c>
      <c r="H11" s="92">
        <f t="shared" si="1"/>
        <v>30</v>
      </c>
    </row>
    <row r="12" spans="1:8" s="23" customFormat="1">
      <c r="A12" s="108">
        <v>7</v>
      </c>
      <c r="B12" s="29" t="s">
        <v>60</v>
      </c>
      <c r="C12" s="92">
        <v>35</v>
      </c>
      <c r="D12" s="92">
        <v>10</v>
      </c>
      <c r="E12" s="92">
        <v>29</v>
      </c>
      <c r="F12" s="92">
        <v>40</v>
      </c>
      <c r="G12" s="92">
        <f t="shared" si="0"/>
        <v>45</v>
      </c>
      <c r="H12" s="92">
        <f t="shared" si="1"/>
        <v>69</v>
      </c>
    </row>
    <row r="13" spans="1:8" s="23" customFormat="1">
      <c r="A13" s="108">
        <v>8</v>
      </c>
      <c r="B13" s="29" t="s">
        <v>61</v>
      </c>
      <c r="C13" s="92">
        <v>162</v>
      </c>
      <c r="D13" s="92">
        <v>47</v>
      </c>
      <c r="E13" s="92">
        <v>67</v>
      </c>
      <c r="F13" s="92">
        <v>7</v>
      </c>
      <c r="G13" s="92">
        <f t="shared" si="0"/>
        <v>209</v>
      </c>
      <c r="H13" s="92">
        <f t="shared" si="1"/>
        <v>74</v>
      </c>
    </row>
    <row r="14" spans="1:8" s="129" customFormat="1">
      <c r="A14" s="127">
        <v>9</v>
      </c>
      <c r="B14" s="30" t="s">
        <v>62</v>
      </c>
      <c r="C14" s="143">
        <v>33</v>
      </c>
      <c r="D14" s="143">
        <v>12</v>
      </c>
      <c r="E14" s="143">
        <v>112</v>
      </c>
      <c r="F14" s="143">
        <v>65</v>
      </c>
      <c r="G14" s="92">
        <f t="shared" si="0"/>
        <v>45</v>
      </c>
      <c r="H14" s="92">
        <f t="shared" si="1"/>
        <v>177</v>
      </c>
    </row>
    <row r="15" spans="1:8">
      <c r="A15" s="108">
        <v>10</v>
      </c>
      <c r="B15" s="30" t="s">
        <v>63</v>
      </c>
      <c r="C15" s="44">
        <v>50</v>
      </c>
      <c r="D15" s="44">
        <v>45</v>
      </c>
      <c r="E15" s="44">
        <v>250</v>
      </c>
      <c r="F15" s="44">
        <v>47</v>
      </c>
      <c r="G15" s="92">
        <f t="shared" si="0"/>
        <v>95</v>
      </c>
      <c r="H15" s="92">
        <f t="shared" si="1"/>
        <v>297</v>
      </c>
    </row>
    <row r="16" spans="1:8">
      <c r="A16" s="108">
        <v>11</v>
      </c>
      <c r="B16" s="30" t="s">
        <v>64</v>
      </c>
      <c r="C16" s="92">
        <v>118</v>
      </c>
      <c r="D16" s="92">
        <v>39</v>
      </c>
      <c r="E16" s="92">
        <v>289</v>
      </c>
      <c r="F16" s="92">
        <v>19</v>
      </c>
      <c r="G16" s="92">
        <f t="shared" si="0"/>
        <v>157</v>
      </c>
      <c r="H16" s="92">
        <f t="shared" si="1"/>
        <v>308</v>
      </c>
    </row>
    <row r="17" spans="1:8">
      <c r="A17" s="108">
        <v>12</v>
      </c>
      <c r="B17" s="29" t="s">
        <v>65</v>
      </c>
      <c r="C17" s="42">
        <v>171</v>
      </c>
      <c r="D17" s="42">
        <v>109</v>
      </c>
      <c r="E17" s="42">
        <v>64</v>
      </c>
      <c r="F17" s="42">
        <v>40</v>
      </c>
      <c r="G17" s="92">
        <f t="shared" si="0"/>
        <v>280</v>
      </c>
      <c r="H17" s="92">
        <f t="shared" si="1"/>
        <v>104</v>
      </c>
    </row>
    <row r="18" spans="1:8">
      <c r="A18" s="108">
        <v>13</v>
      </c>
      <c r="B18" s="30" t="s">
        <v>66</v>
      </c>
      <c r="C18" s="45">
        <v>52</v>
      </c>
      <c r="D18" s="45">
        <v>31</v>
      </c>
      <c r="E18" s="46">
        <v>225</v>
      </c>
      <c r="F18" s="46">
        <v>47</v>
      </c>
      <c r="G18" s="92">
        <f t="shared" si="0"/>
        <v>83</v>
      </c>
      <c r="H18" s="92">
        <f t="shared" si="1"/>
        <v>272</v>
      </c>
    </row>
    <row r="19" spans="1:8">
      <c r="A19" s="108">
        <v>14</v>
      </c>
      <c r="B19" s="30" t="s">
        <v>67</v>
      </c>
      <c r="C19" s="42">
        <v>147</v>
      </c>
      <c r="D19" s="42">
        <v>48</v>
      </c>
      <c r="E19" s="42">
        <v>354</v>
      </c>
      <c r="F19" s="42">
        <v>141</v>
      </c>
      <c r="G19" s="92">
        <f t="shared" si="0"/>
        <v>195</v>
      </c>
      <c r="H19" s="92">
        <f t="shared" si="1"/>
        <v>495</v>
      </c>
    </row>
    <row r="20" spans="1:8">
      <c r="A20" s="108">
        <v>15</v>
      </c>
      <c r="B20" s="29" t="s">
        <v>68</v>
      </c>
      <c r="C20" s="45">
        <v>281</v>
      </c>
      <c r="D20" s="45">
        <v>24</v>
      </c>
      <c r="E20" s="46">
        <v>587</v>
      </c>
      <c r="F20" s="46">
        <v>39</v>
      </c>
      <c r="G20" s="92">
        <f t="shared" si="0"/>
        <v>305</v>
      </c>
      <c r="H20" s="92">
        <f t="shared" si="1"/>
        <v>626</v>
      </c>
    </row>
    <row r="21" spans="1:8">
      <c r="A21" s="108">
        <v>16</v>
      </c>
      <c r="B21" s="30" t="s">
        <v>69</v>
      </c>
      <c r="C21" s="47">
        <v>29</v>
      </c>
      <c r="D21" s="47">
        <v>8</v>
      </c>
      <c r="E21" s="47">
        <v>64</v>
      </c>
      <c r="F21" s="47">
        <v>5</v>
      </c>
      <c r="G21" s="92">
        <f t="shared" si="0"/>
        <v>37</v>
      </c>
      <c r="H21" s="92">
        <f t="shared" si="1"/>
        <v>69</v>
      </c>
    </row>
    <row r="22" spans="1:8">
      <c r="A22" s="108">
        <v>17</v>
      </c>
      <c r="B22" s="29" t="s">
        <v>70</v>
      </c>
      <c r="C22" s="45">
        <v>12</v>
      </c>
      <c r="D22" s="45">
        <v>5</v>
      </c>
      <c r="E22" s="46">
        <v>15</v>
      </c>
      <c r="F22" s="46">
        <v>17</v>
      </c>
      <c r="G22" s="92">
        <f t="shared" si="0"/>
        <v>17</v>
      </c>
      <c r="H22" s="92">
        <f t="shared" si="1"/>
        <v>32</v>
      </c>
    </row>
    <row r="23" spans="1:8">
      <c r="A23" s="108">
        <v>18</v>
      </c>
      <c r="B23" s="30" t="s">
        <v>71</v>
      </c>
      <c r="C23" s="43">
        <v>59</v>
      </c>
      <c r="D23" s="43">
        <v>19</v>
      </c>
      <c r="E23" s="43">
        <v>268</v>
      </c>
      <c r="F23" s="43">
        <v>78</v>
      </c>
      <c r="G23" s="92">
        <f t="shared" si="0"/>
        <v>78</v>
      </c>
      <c r="H23" s="92">
        <f t="shared" si="1"/>
        <v>346</v>
      </c>
    </row>
    <row r="24" spans="1:8">
      <c r="A24" s="108">
        <v>19</v>
      </c>
      <c r="B24" s="30" t="s">
        <v>72</v>
      </c>
      <c r="C24" s="45">
        <v>45</v>
      </c>
      <c r="D24" s="45">
        <v>7</v>
      </c>
      <c r="E24" s="46">
        <v>5</v>
      </c>
      <c r="F24" s="46">
        <v>2</v>
      </c>
      <c r="G24" s="92">
        <f t="shared" si="0"/>
        <v>52</v>
      </c>
      <c r="H24" s="92">
        <f t="shared" si="1"/>
        <v>7</v>
      </c>
    </row>
    <row r="25" spans="1:8">
      <c r="A25" s="108">
        <v>20</v>
      </c>
      <c r="B25" s="30" t="s">
        <v>73</v>
      </c>
      <c r="C25" s="46">
        <v>180</v>
      </c>
      <c r="D25" s="46">
        <v>35</v>
      </c>
      <c r="E25" s="46">
        <v>122</v>
      </c>
      <c r="F25" s="46">
        <v>20</v>
      </c>
      <c r="G25" s="92">
        <f t="shared" si="0"/>
        <v>215</v>
      </c>
      <c r="H25" s="92">
        <f t="shared" si="1"/>
        <v>142</v>
      </c>
    </row>
    <row r="26" spans="1:8">
      <c r="A26" s="108">
        <v>21</v>
      </c>
      <c r="B26" s="30" t="s">
        <v>74</v>
      </c>
      <c r="C26" s="42">
        <v>10</v>
      </c>
      <c r="D26" s="42">
        <v>3</v>
      </c>
      <c r="E26" s="42">
        <v>94</v>
      </c>
      <c r="F26" s="42">
        <v>5</v>
      </c>
      <c r="G26" s="92">
        <f t="shared" si="0"/>
        <v>13</v>
      </c>
      <c r="H26" s="92">
        <f t="shared" si="1"/>
        <v>99</v>
      </c>
    </row>
    <row r="27" spans="1:8">
      <c r="A27" s="108">
        <v>22</v>
      </c>
      <c r="B27" s="30" t="s">
        <v>75</v>
      </c>
      <c r="C27" s="45">
        <v>240</v>
      </c>
      <c r="D27" s="45">
        <v>10</v>
      </c>
      <c r="E27" s="46">
        <v>217</v>
      </c>
      <c r="F27" s="46">
        <v>130</v>
      </c>
      <c r="G27" s="92">
        <f t="shared" si="0"/>
        <v>250</v>
      </c>
      <c r="H27" s="92">
        <f t="shared" si="1"/>
        <v>347</v>
      </c>
    </row>
    <row r="28" spans="1:8">
      <c r="A28" s="108">
        <v>23</v>
      </c>
      <c r="B28" s="30" t="s">
        <v>76</v>
      </c>
      <c r="C28" s="59">
        <v>8</v>
      </c>
      <c r="D28" s="59">
        <v>3</v>
      </c>
      <c r="E28" s="46">
        <v>5</v>
      </c>
      <c r="F28" s="46">
        <v>6</v>
      </c>
      <c r="G28" s="92">
        <f t="shared" si="0"/>
        <v>11</v>
      </c>
      <c r="H28" s="92">
        <f t="shared" si="1"/>
        <v>11</v>
      </c>
    </row>
    <row r="29" spans="1:8">
      <c r="A29" s="108">
        <v>24</v>
      </c>
      <c r="B29" s="30" t="s">
        <v>77</v>
      </c>
      <c r="C29" s="45">
        <v>180</v>
      </c>
      <c r="D29" s="45">
        <v>50</v>
      </c>
      <c r="E29" s="46">
        <v>367</v>
      </c>
      <c r="F29" s="46">
        <v>127</v>
      </c>
      <c r="G29" s="92">
        <f t="shared" si="0"/>
        <v>230</v>
      </c>
      <c r="H29" s="92">
        <f t="shared" si="1"/>
        <v>494</v>
      </c>
    </row>
    <row r="30" spans="1:8">
      <c r="A30" s="108">
        <v>25</v>
      </c>
      <c r="B30" s="30" t="s">
        <v>78</v>
      </c>
      <c r="C30" s="42">
        <v>120</v>
      </c>
      <c r="D30" s="42">
        <v>110</v>
      </c>
      <c r="E30" s="42">
        <v>206</v>
      </c>
      <c r="F30" s="42">
        <v>4</v>
      </c>
      <c r="G30" s="92">
        <f t="shared" si="0"/>
        <v>230</v>
      </c>
      <c r="H30" s="92">
        <f t="shared" si="1"/>
        <v>210</v>
      </c>
    </row>
    <row r="31" spans="1:8">
      <c r="A31" s="108">
        <v>26</v>
      </c>
      <c r="B31" s="30" t="s">
        <v>79</v>
      </c>
      <c r="C31" s="48">
        <v>49</v>
      </c>
      <c r="D31" s="48">
        <v>14</v>
      </c>
      <c r="E31" s="49">
        <v>78</v>
      </c>
      <c r="F31" s="49">
        <v>18</v>
      </c>
      <c r="G31" s="92">
        <f t="shared" si="0"/>
        <v>63</v>
      </c>
      <c r="H31" s="92">
        <f t="shared" si="1"/>
        <v>96</v>
      </c>
    </row>
    <row r="32" spans="1:8">
      <c r="A32" s="108">
        <v>27</v>
      </c>
      <c r="B32" s="30" t="s">
        <v>80</v>
      </c>
      <c r="C32" s="40">
        <v>15</v>
      </c>
      <c r="D32" s="40">
        <v>12</v>
      </c>
      <c r="E32" s="45">
        <v>180</v>
      </c>
      <c r="F32" s="45">
        <v>26</v>
      </c>
      <c r="G32" s="92">
        <f t="shared" si="0"/>
        <v>27</v>
      </c>
      <c r="H32" s="92">
        <f t="shared" si="1"/>
        <v>206</v>
      </c>
    </row>
    <row r="33" spans="1:8" s="129" customFormat="1" ht="15.75" thickBot="1">
      <c r="A33" s="144">
        <v>28</v>
      </c>
      <c r="B33" s="145" t="s">
        <v>81</v>
      </c>
      <c r="C33" s="146">
        <v>94</v>
      </c>
      <c r="D33" s="147">
        <v>12</v>
      </c>
      <c r="E33" s="148">
        <v>314</v>
      </c>
      <c r="F33" s="148">
        <v>96</v>
      </c>
      <c r="G33" s="92">
        <f t="shared" si="0"/>
        <v>106</v>
      </c>
      <c r="H33" s="92">
        <f t="shared" si="1"/>
        <v>410</v>
      </c>
    </row>
    <row r="34" spans="1:8" ht="19.5" customHeight="1" thickBot="1">
      <c r="A34" s="304" t="s">
        <v>12</v>
      </c>
      <c r="B34" s="305"/>
      <c r="C34" s="93">
        <f>SUM(C6:C33)</f>
        <v>2457</v>
      </c>
      <c r="D34" s="94">
        <f>SUM(D6:D33)</f>
        <v>784</v>
      </c>
      <c r="E34" s="94">
        <f>SUM(E6:E33)</f>
        <v>4538</v>
      </c>
      <c r="F34" s="94">
        <f>SUM(F6:F33)</f>
        <v>1135</v>
      </c>
      <c r="G34" s="92">
        <f t="shared" si="0"/>
        <v>3241</v>
      </c>
      <c r="H34" s="92">
        <f t="shared" si="1"/>
        <v>5673</v>
      </c>
    </row>
    <row r="35" spans="1:8" ht="15.75">
      <c r="B35" s="24"/>
      <c r="C35" s="24"/>
      <c r="D35" s="24"/>
      <c r="E35" s="24"/>
      <c r="F35" s="24"/>
      <c r="G35" s="24"/>
      <c r="H35" s="24"/>
    </row>
    <row r="36" spans="1:8">
      <c r="A36" s="212" t="s">
        <v>92</v>
      </c>
      <c r="B36" s="212"/>
      <c r="C36" s="212"/>
      <c r="D36" s="212"/>
      <c r="E36" s="25"/>
      <c r="F36" s="25"/>
      <c r="G36" s="25"/>
      <c r="H36" s="25"/>
    </row>
  </sheetData>
  <mergeCells count="14">
    <mergeCell ref="A34:B34"/>
    <mergeCell ref="A1:H1"/>
    <mergeCell ref="A36:D36"/>
    <mergeCell ref="A2:A5"/>
    <mergeCell ref="B2:B5"/>
    <mergeCell ref="C2:D3"/>
    <mergeCell ref="E2:F3"/>
    <mergeCell ref="G2:H3"/>
    <mergeCell ref="H4:H5"/>
    <mergeCell ref="G4:G5"/>
    <mergeCell ref="F4:F5"/>
    <mergeCell ref="E4:E5"/>
    <mergeCell ref="D4:D5"/>
    <mergeCell ref="C4:C5"/>
  </mergeCells>
  <pageMargins left="1.2" right="0.2" top="0.5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K16" sqref="K16"/>
    </sheetView>
  </sheetViews>
  <sheetFormatPr defaultRowHeight="15"/>
  <cols>
    <col min="1" max="1" width="7.5703125" style="31" customWidth="1"/>
    <col min="2" max="2" width="19.7109375" customWidth="1"/>
    <col min="3" max="4" width="14" customWidth="1"/>
    <col min="5" max="5" width="14" style="31" customWidth="1"/>
    <col min="6" max="6" width="14" customWidth="1"/>
  </cols>
  <sheetData>
    <row r="1" spans="1:9" ht="15" customHeight="1">
      <c r="A1" s="225" t="s">
        <v>96</v>
      </c>
      <c r="B1" s="225"/>
      <c r="C1" s="225"/>
      <c r="D1" s="225"/>
      <c r="E1" s="225"/>
      <c r="F1" s="225"/>
    </row>
    <row r="2" spans="1:9" ht="15" customHeight="1">
      <c r="A2" s="225"/>
      <c r="B2" s="225"/>
      <c r="C2" s="225"/>
      <c r="D2" s="225"/>
      <c r="E2" s="225"/>
      <c r="F2" s="225"/>
    </row>
    <row r="3" spans="1:9" ht="8.25" customHeight="1">
      <c r="A3" s="226" t="s">
        <v>82</v>
      </c>
      <c r="B3" s="227" t="s">
        <v>86</v>
      </c>
      <c r="C3" s="228" t="s">
        <v>6</v>
      </c>
      <c r="D3" s="228" t="s">
        <v>7</v>
      </c>
      <c r="E3" s="227" t="s">
        <v>8</v>
      </c>
      <c r="F3" s="227"/>
    </row>
    <row r="4" spans="1:9">
      <c r="A4" s="226"/>
      <c r="B4" s="227"/>
      <c r="C4" s="228"/>
      <c r="D4" s="228"/>
      <c r="E4" s="227"/>
      <c r="F4" s="227"/>
    </row>
    <row r="5" spans="1:9">
      <c r="A5" s="226"/>
      <c r="B5" s="227"/>
      <c r="C5" s="228"/>
      <c r="D5" s="228"/>
      <c r="E5" s="32" t="s">
        <v>9</v>
      </c>
      <c r="F5" s="32" t="s">
        <v>1</v>
      </c>
    </row>
    <row r="6" spans="1:9" ht="15.75" customHeight="1">
      <c r="A6" s="227" t="s">
        <v>85</v>
      </c>
      <c r="B6" s="227"/>
      <c r="C6" s="58">
        <f>SUM(C7:C34)</f>
        <v>14789</v>
      </c>
      <c r="D6" s="168">
        <v>47462</v>
      </c>
      <c r="E6" s="117">
        <f>SUM(E7:E34)</f>
        <v>99.999999999999986</v>
      </c>
      <c r="F6" s="117">
        <f>SUM(F7:F34)</f>
        <v>99.999999999999972</v>
      </c>
    </row>
    <row r="7" spans="1:9" s="23" customFormat="1" ht="14.25" customHeight="1">
      <c r="A7" s="108">
        <v>1</v>
      </c>
      <c r="B7" s="29" t="s">
        <v>54</v>
      </c>
      <c r="C7" s="193">
        <v>400</v>
      </c>
      <c r="D7" s="194">
        <v>1297</v>
      </c>
      <c r="E7" s="109">
        <f>C7/C$6%</f>
        <v>2.7047129623368722</v>
      </c>
      <c r="F7" s="109">
        <f>D7/D$6%</f>
        <v>2.7327124857780962</v>
      </c>
      <c r="I7" s="210"/>
    </row>
    <row r="8" spans="1:9" s="23" customFormat="1" ht="14.25" customHeight="1">
      <c r="A8" s="108">
        <v>2</v>
      </c>
      <c r="B8" s="29" t="s">
        <v>55</v>
      </c>
      <c r="C8" s="193">
        <v>464</v>
      </c>
      <c r="D8" s="194">
        <v>1435</v>
      </c>
      <c r="E8" s="109">
        <f t="shared" ref="E8:E34" si="0">C8/$C$6%</f>
        <v>3.1374670363107717</v>
      </c>
      <c r="F8" s="109">
        <f t="shared" ref="F8:F34" si="1">D8/D$6%</f>
        <v>3.023471408705912</v>
      </c>
      <c r="I8" s="210"/>
    </row>
    <row r="9" spans="1:9" s="23" customFormat="1" ht="14.25" customHeight="1">
      <c r="A9" s="108">
        <v>3</v>
      </c>
      <c r="B9" s="30" t="s">
        <v>56</v>
      </c>
      <c r="C9" s="193">
        <v>548</v>
      </c>
      <c r="D9" s="194">
        <v>1844</v>
      </c>
      <c r="E9" s="109">
        <f t="shared" si="0"/>
        <v>3.7054567584015148</v>
      </c>
      <c r="F9" s="109">
        <f t="shared" si="1"/>
        <v>3.8852134339050188</v>
      </c>
      <c r="I9" s="210"/>
    </row>
    <row r="10" spans="1:9" s="129" customFormat="1" ht="14.25" customHeight="1">
      <c r="A10" s="127">
        <v>4</v>
      </c>
      <c r="B10" s="29" t="s">
        <v>57</v>
      </c>
      <c r="C10" s="193">
        <v>489</v>
      </c>
      <c r="D10" s="194">
        <v>1564</v>
      </c>
      <c r="E10" s="128">
        <f t="shared" si="0"/>
        <v>3.3065115964568261</v>
      </c>
      <c r="F10" s="128">
        <f t="shared" si="1"/>
        <v>3.2952677931819139</v>
      </c>
      <c r="I10" s="210"/>
    </row>
    <row r="11" spans="1:9" s="23" customFormat="1" ht="14.25" customHeight="1">
      <c r="A11" s="108">
        <v>5</v>
      </c>
      <c r="B11" s="29" t="s">
        <v>58</v>
      </c>
      <c r="C11" s="193">
        <v>954</v>
      </c>
      <c r="D11" s="194">
        <v>3211</v>
      </c>
      <c r="E11" s="109">
        <f t="shared" si="0"/>
        <v>6.4507404151734402</v>
      </c>
      <c r="F11" s="109">
        <f t="shared" si="1"/>
        <v>6.7654123298638913</v>
      </c>
      <c r="I11" s="210"/>
    </row>
    <row r="12" spans="1:9" s="23" customFormat="1" ht="14.25" customHeight="1">
      <c r="A12" s="108">
        <v>6</v>
      </c>
      <c r="B12" s="30" t="s">
        <v>59</v>
      </c>
      <c r="C12" s="193">
        <v>429</v>
      </c>
      <c r="D12" s="194">
        <v>1411</v>
      </c>
      <c r="E12" s="109">
        <f t="shared" si="0"/>
        <v>2.9008046521062956</v>
      </c>
      <c r="F12" s="109">
        <f t="shared" si="1"/>
        <v>2.9729046395010745</v>
      </c>
      <c r="I12" s="210"/>
    </row>
    <row r="13" spans="1:9" s="23" customFormat="1" ht="14.25" customHeight="1">
      <c r="A13" s="108">
        <v>7</v>
      </c>
      <c r="B13" s="29" t="s">
        <v>60</v>
      </c>
      <c r="C13" s="193">
        <v>452</v>
      </c>
      <c r="D13" s="194">
        <v>1418</v>
      </c>
      <c r="E13" s="109">
        <f t="shared" si="0"/>
        <v>3.0563256474406657</v>
      </c>
      <c r="F13" s="109">
        <f t="shared" si="1"/>
        <v>2.9876532805191522</v>
      </c>
      <c r="I13" s="210"/>
    </row>
    <row r="14" spans="1:9" s="23" customFormat="1" ht="14.25" customHeight="1">
      <c r="A14" s="108">
        <v>8</v>
      </c>
      <c r="B14" s="29" t="s">
        <v>61</v>
      </c>
      <c r="C14" s="193">
        <v>297</v>
      </c>
      <c r="D14" s="194">
        <v>848</v>
      </c>
      <c r="E14" s="109">
        <f t="shared" si="0"/>
        <v>2.0082493745351275</v>
      </c>
      <c r="F14" s="109">
        <f t="shared" si="1"/>
        <v>1.7866925119042603</v>
      </c>
      <c r="I14" s="210"/>
    </row>
    <row r="15" spans="1:9" s="23" customFormat="1" ht="14.25" customHeight="1">
      <c r="A15" s="108">
        <v>9</v>
      </c>
      <c r="B15" s="30" t="s">
        <v>62</v>
      </c>
      <c r="C15" s="193">
        <v>417</v>
      </c>
      <c r="D15" s="194">
        <v>1406</v>
      </c>
      <c r="E15" s="109">
        <f t="shared" si="0"/>
        <v>2.8196632632361891</v>
      </c>
      <c r="F15" s="109">
        <f t="shared" si="1"/>
        <v>2.9623698959167335</v>
      </c>
      <c r="I15" s="210"/>
    </row>
    <row r="16" spans="1:9" ht="14.25" customHeight="1">
      <c r="A16" s="108">
        <v>10</v>
      </c>
      <c r="B16" s="30" t="s">
        <v>63</v>
      </c>
      <c r="C16" s="195">
        <v>506</v>
      </c>
      <c r="D16" s="194">
        <v>1585</v>
      </c>
      <c r="E16" s="109">
        <f t="shared" si="0"/>
        <v>3.4214618973561435</v>
      </c>
      <c r="F16" s="109">
        <f t="shared" si="1"/>
        <v>3.3395137162361466</v>
      </c>
      <c r="I16" s="210"/>
    </row>
    <row r="17" spans="1:9" ht="14.25" customHeight="1">
      <c r="A17" s="108">
        <v>11</v>
      </c>
      <c r="B17" s="30" t="s">
        <v>64</v>
      </c>
      <c r="C17" s="193">
        <v>1093</v>
      </c>
      <c r="D17" s="194">
        <v>3438</v>
      </c>
      <c r="E17" s="109">
        <f t="shared" si="0"/>
        <v>7.3906281695855034</v>
      </c>
      <c r="F17" s="109">
        <f t="shared" si="1"/>
        <v>7.2436896885929798</v>
      </c>
      <c r="I17" s="210"/>
    </row>
    <row r="18" spans="1:9" ht="14.25" customHeight="1">
      <c r="A18" s="108">
        <v>12</v>
      </c>
      <c r="B18" s="29" t="s">
        <v>65</v>
      </c>
      <c r="C18" s="195">
        <v>427</v>
      </c>
      <c r="D18" s="194">
        <v>1343</v>
      </c>
      <c r="E18" s="109">
        <f t="shared" si="0"/>
        <v>2.8872810872946113</v>
      </c>
      <c r="F18" s="109">
        <f t="shared" si="1"/>
        <v>2.829632126754035</v>
      </c>
      <c r="I18" s="210"/>
    </row>
    <row r="19" spans="1:9" ht="14.25" customHeight="1">
      <c r="A19" s="108">
        <v>13</v>
      </c>
      <c r="B19" s="30" t="s">
        <v>66</v>
      </c>
      <c r="C19" s="195">
        <v>470</v>
      </c>
      <c r="D19" s="194">
        <v>1601</v>
      </c>
      <c r="E19" s="109">
        <f t="shared" si="0"/>
        <v>3.178037730745825</v>
      </c>
      <c r="F19" s="109">
        <f t="shared" si="1"/>
        <v>3.3732248957060387</v>
      </c>
      <c r="I19" s="210"/>
    </row>
    <row r="20" spans="1:9" ht="14.25" customHeight="1">
      <c r="A20" s="108">
        <v>14</v>
      </c>
      <c r="B20" s="30" t="s">
        <v>67</v>
      </c>
      <c r="C20" s="195">
        <v>528</v>
      </c>
      <c r="D20" s="194">
        <v>1732</v>
      </c>
      <c r="E20" s="109">
        <f t="shared" si="0"/>
        <v>3.5702211102846713</v>
      </c>
      <c r="F20" s="109">
        <f t="shared" si="1"/>
        <v>3.6492351776157768</v>
      </c>
      <c r="I20" s="210"/>
    </row>
    <row r="21" spans="1:9" ht="14.25" customHeight="1">
      <c r="A21" s="108">
        <v>15</v>
      </c>
      <c r="B21" s="29" t="s">
        <v>68</v>
      </c>
      <c r="C21" s="195">
        <v>1009</v>
      </c>
      <c r="D21" s="194">
        <v>3301</v>
      </c>
      <c r="E21" s="109">
        <f t="shared" si="0"/>
        <v>6.8226384474947599</v>
      </c>
      <c r="F21" s="109">
        <f t="shared" si="1"/>
        <v>6.9550377143820317</v>
      </c>
      <c r="I21" s="210"/>
    </row>
    <row r="22" spans="1:9" ht="14.25" customHeight="1">
      <c r="A22" s="108">
        <v>16</v>
      </c>
      <c r="B22" s="30" t="s">
        <v>69</v>
      </c>
      <c r="C22" s="195">
        <v>767</v>
      </c>
      <c r="D22" s="194">
        <v>2649</v>
      </c>
      <c r="E22" s="109">
        <f t="shared" si="0"/>
        <v>5.1862871052809529</v>
      </c>
      <c r="F22" s="109">
        <f t="shared" si="1"/>
        <v>5.5813071509839451</v>
      </c>
      <c r="I22" s="210"/>
    </row>
    <row r="23" spans="1:9" ht="14.25" customHeight="1">
      <c r="A23" s="108">
        <v>17</v>
      </c>
      <c r="B23" s="29" t="s">
        <v>70</v>
      </c>
      <c r="C23" s="195">
        <v>347</v>
      </c>
      <c r="D23" s="194">
        <v>1076</v>
      </c>
      <c r="E23" s="109">
        <f t="shared" si="0"/>
        <v>2.3463384948272368</v>
      </c>
      <c r="F23" s="109">
        <f t="shared" si="1"/>
        <v>2.2670768193502169</v>
      </c>
      <c r="I23" s="210"/>
    </row>
    <row r="24" spans="1:9" ht="14.25" customHeight="1">
      <c r="A24" s="108">
        <v>18</v>
      </c>
      <c r="B24" s="30" t="s">
        <v>71</v>
      </c>
      <c r="C24" s="195">
        <v>311</v>
      </c>
      <c r="D24" s="194">
        <v>987</v>
      </c>
      <c r="E24" s="109">
        <f t="shared" si="0"/>
        <v>2.1029143282169183</v>
      </c>
      <c r="F24" s="109">
        <f t="shared" si="1"/>
        <v>2.0795583835489442</v>
      </c>
      <c r="I24" s="210"/>
    </row>
    <row r="25" spans="1:9" ht="14.25" customHeight="1">
      <c r="A25" s="108">
        <v>19</v>
      </c>
      <c r="B25" s="30" t="s">
        <v>72</v>
      </c>
      <c r="C25" s="195">
        <v>386</v>
      </c>
      <c r="D25" s="194">
        <v>1207</v>
      </c>
      <c r="E25" s="109">
        <f t="shared" si="0"/>
        <v>2.6100480086550819</v>
      </c>
      <c r="F25" s="109">
        <f t="shared" si="1"/>
        <v>2.5430871012599554</v>
      </c>
      <c r="I25" s="210"/>
    </row>
    <row r="26" spans="1:9" ht="14.25" customHeight="1">
      <c r="A26" s="108">
        <v>20</v>
      </c>
      <c r="B26" s="30" t="s">
        <v>73</v>
      </c>
      <c r="C26" s="195">
        <v>411</v>
      </c>
      <c r="D26" s="194">
        <v>1309</v>
      </c>
      <c r="E26" s="109">
        <f t="shared" si="0"/>
        <v>2.7790925688011363</v>
      </c>
      <c r="F26" s="109">
        <f t="shared" si="1"/>
        <v>2.757995870380515</v>
      </c>
      <c r="I26" s="210"/>
    </row>
    <row r="27" spans="1:9" ht="14.25" customHeight="1">
      <c r="A27" s="108">
        <v>21</v>
      </c>
      <c r="B27" s="30" t="s">
        <v>74</v>
      </c>
      <c r="C27" s="195">
        <v>422</v>
      </c>
      <c r="D27" s="194">
        <v>1246</v>
      </c>
      <c r="E27" s="109">
        <f t="shared" si="0"/>
        <v>2.8534721752654004</v>
      </c>
      <c r="F27" s="109">
        <f t="shared" si="1"/>
        <v>2.6252581012178164</v>
      </c>
      <c r="I27" s="210"/>
    </row>
    <row r="28" spans="1:9" ht="14.25" customHeight="1">
      <c r="A28" s="108">
        <v>22</v>
      </c>
      <c r="B28" s="30" t="s">
        <v>75</v>
      </c>
      <c r="C28" s="195">
        <v>489</v>
      </c>
      <c r="D28" s="194">
        <v>1494</v>
      </c>
      <c r="E28" s="109">
        <f t="shared" si="0"/>
        <v>3.3065115964568261</v>
      </c>
      <c r="F28" s="109">
        <f t="shared" si="1"/>
        <v>3.1477813830011376</v>
      </c>
      <c r="I28" s="210"/>
    </row>
    <row r="29" spans="1:9" ht="14.25" customHeight="1">
      <c r="A29" s="108">
        <v>23</v>
      </c>
      <c r="B29" s="30" t="s">
        <v>76</v>
      </c>
      <c r="C29" s="195">
        <v>498</v>
      </c>
      <c r="D29" s="194">
        <v>1552</v>
      </c>
      <c r="E29" s="109">
        <f t="shared" si="0"/>
        <v>3.367367638109406</v>
      </c>
      <c r="F29" s="109">
        <f t="shared" si="1"/>
        <v>3.2699844085794951</v>
      </c>
      <c r="I29" s="210"/>
    </row>
    <row r="30" spans="1:9" ht="14.25" customHeight="1">
      <c r="A30" s="108">
        <v>24</v>
      </c>
      <c r="B30" s="30" t="s">
        <v>77</v>
      </c>
      <c r="C30" s="195">
        <v>736</v>
      </c>
      <c r="D30" s="194">
        <v>2177</v>
      </c>
      <c r="E30" s="109">
        <f t="shared" si="0"/>
        <v>4.9766718506998453</v>
      </c>
      <c r="F30" s="109">
        <f t="shared" si="1"/>
        <v>4.5868273566221394</v>
      </c>
      <c r="I30" s="8"/>
    </row>
    <row r="31" spans="1:9" ht="14.25" customHeight="1">
      <c r="A31" s="108">
        <v>25</v>
      </c>
      <c r="B31" s="30" t="s">
        <v>78</v>
      </c>
      <c r="C31" s="195">
        <v>603</v>
      </c>
      <c r="D31" s="194">
        <v>2045</v>
      </c>
      <c r="E31" s="109">
        <f t="shared" si="0"/>
        <v>4.0773547907228354</v>
      </c>
      <c r="F31" s="109">
        <f t="shared" si="1"/>
        <v>4.3087101259955336</v>
      </c>
    </row>
    <row r="32" spans="1:9" ht="14.25" customHeight="1">
      <c r="A32" s="108">
        <v>26</v>
      </c>
      <c r="B32" s="30" t="s">
        <v>79</v>
      </c>
      <c r="C32" s="195">
        <v>662</v>
      </c>
      <c r="D32" s="194">
        <v>2199</v>
      </c>
      <c r="E32" s="109">
        <f t="shared" si="0"/>
        <v>4.4762999526675236</v>
      </c>
      <c r="F32" s="109">
        <f t="shared" si="1"/>
        <v>4.6331802283932406</v>
      </c>
    </row>
    <row r="33" spans="1:6" ht="14.25" customHeight="1">
      <c r="A33" s="108">
        <v>27</v>
      </c>
      <c r="B33" s="30" t="s">
        <v>80</v>
      </c>
      <c r="C33" s="195">
        <v>197</v>
      </c>
      <c r="D33" s="194">
        <v>607</v>
      </c>
      <c r="E33" s="109">
        <f t="shared" si="0"/>
        <v>1.3320711339509095</v>
      </c>
      <c r="F33" s="109">
        <f t="shared" si="1"/>
        <v>1.2789178711390166</v>
      </c>
    </row>
    <row r="34" spans="1:6" ht="14.25" customHeight="1">
      <c r="A34" s="108">
        <v>28</v>
      </c>
      <c r="B34" s="30" t="s">
        <v>81</v>
      </c>
      <c r="C34" s="195">
        <v>477</v>
      </c>
      <c r="D34" s="194">
        <v>1480</v>
      </c>
      <c r="E34" s="109">
        <f t="shared" si="0"/>
        <v>3.2253702075867201</v>
      </c>
      <c r="F34" s="109">
        <f t="shared" si="1"/>
        <v>3.1182841009649827</v>
      </c>
    </row>
    <row r="35" spans="1:6" s="23" customFormat="1">
      <c r="A35" s="212" t="s">
        <v>93</v>
      </c>
      <c r="B35" s="212"/>
      <c r="C35" s="212"/>
      <c r="D35" s="212"/>
      <c r="E35" s="50"/>
      <c r="F35" s="3"/>
    </row>
    <row r="36" spans="1:6">
      <c r="A36" s="212" t="s">
        <v>83</v>
      </c>
      <c r="B36" s="212"/>
      <c r="C36" s="212"/>
      <c r="D36" s="212"/>
      <c r="E36" s="51"/>
      <c r="F36" s="4"/>
    </row>
    <row r="39" spans="1:6">
      <c r="A39" s="31" t="s">
        <v>83</v>
      </c>
    </row>
  </sheetData>
  <mergeCells count="9">
    <mergeCell ref="A1:F2"/>
    <mergeCell ref="A3:A5"/>
    <mergeCell ref="A6:B6"/>
    <mergeCell ref="A36:D36"/>
    <mergeCell ref="D3:D5"/>
    <mergeCell ref="C3:C5"/>
    <mergeCell ref="B3:B5"/>
    <mergeCell ref="E3:F4"/>
    <mergeCell ref="A35:D35"/>
  </mergeCells>
  <pageMargins left="1.2" right="0.2" top="0.5" bottom="0" header="0.3" footer="0.3"/>
  <pageSetup paperSize="9" orientation="portrait" r:id="rId1"/>
  <headerFooter>
    <oddFooter>&amp;CStatistical Hand Book Divisional Secretariat, Akkarasipattu - 2018&amp;R06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L9" sqref="L9"/>
    </sheetView>
  </sheetViews>
  <sheetFormatPr defaultRowHeight="15"/>
  <cols>
    <col min="1" max="1" width="7.28515625" style="23" customWidth="1"/>
    <col min="2" max="2" width="18.5703125" customWidth="1"/>
    <col min="3" max="7" width="9.85546875" customWidth="1"/>
  </cols>
  <sheetData>
    <row r="1" spans="1:7" ht="15.75">
      <c r="A1" s="231" t="s">
        <v>97</v>
      </c>
      <c r="B1" s="231"/>
      <c r="C1" s="231"/>
      <c r="D1" s="231"/>
      <c r="E1" s="231"/>
      <c r="F1" s="231"/>
      <c r="G1" s="231"/>
    </row>
    <row r="2" spans="1:7">
      <c r="A2" s="226" t="s">
        <v>84</v>
      </c>
      <c r="B2" s="227" t="s">
        <v>86</v>
      </c>
      <c r="C2" s="227" t="s">
        <v>1</v>
      </c>
      <c r="D2" s="227"/>
      <c r="E2" s="227"/>
      <c r="F2" s="227"/>
      <c r="G2" s="227"/>
    </row>
    <row r="3" spans="1:7">
      <c r="A3" s="226"/>
      <c r="B3" s="227"/>
      <c r="C3" s="227" t="s">
        <v>10</v>
      </c>
      <c r="D3" s="227" t="s">
        <v>5</v>
      </c>
      <c r="E3" s="227" t="s">
        <v>11</v>
      </c>
      <c r="F3" s="232" t="s">
        <v>5</v>
      </c>
      <c r="G3" s="227" t="s">
        <v>12</v>
      </c>
    </row>
    <row r="4" spans="1:7">
      <c r="A4" s="226"/>
      <c r="B4" s="227"/>
      <c r="C4" s="227"/>
      <c r="D4" s="227"/>
      <c r="E4" s="227"/>
      <c r="F4" s="232"/>
      <c r="G4" s="227"/>
    </row>
    <row r="5" spans="1:7">
      <c r="A5" s="229" t="s">
        <v>85</v>
      </c>
      <c r="B5" s="230"/>
      <c r="C5" s="48">
        <f>SUM(C6:C33)</f>
        <v>0</v>
      </c>
      <c r="D5" s="52" t="s">
        <v>91</v>
      </c>
      <c r="E5" s="168">
        <v>47462</v>
      </c>
      <c r="F5" s="196">
        <f>SUM(F6:F33)</f>
        <v>99.62473431376678</v>
      </c>
      <c r="G5" s="168">
        <v>47462</v>
      </c>
    </row>
    <row r="6" spans="1:7" s="23" customFormat="1" ht="15" customHeight="1">
      <c r="A6" s="34">
        <v>1</v>
      </c>
      <c r="B6" s="29" t="s">
        <v>54</v>
      </c>
      <c r="C6" s="48">
        <v>0</v>
      </c>
      <c r="D6" s="52" t="s">
        <v>91</v>
      </c>
      <c r="E6" s="194">
        <v>1297</v>
      </c>
      <c r="F6" s="53">
        <f>E6/E$5%</f>
        <v>2.7327124857780962</v>
      </c>
      <c r="G6" s="194">
        <v>1297</v>
      </c>
    </row>
    <row r="7" spans="1:7" s="23" customFormat="1" ht="15" customHeight="1">
      <c r="A7" s="34">
        <v>2</v>
      </c>
      <c r="B7" s="29" t="s">
        <v>55</v>
      </c>
      <c r="C7" s="48">
        <v>0</v>
      </c>
      <c r="D7" s="52" t="s">
        <v>91</v>
      </c>
      <c r="E7" s="194">
        <v>1435</v>
      </c>
      <c r="F7" s="53">
        <f t="shared" ref="F7:F33" si="0">E7/E$5%</f>
        <v>3.023471408705912</v>
      </c>
      <c r="G7" s="194">
        <v>1435</v>
      </c>
    </row>
    <row r="8" spans="1:7" s="23" customFormat="1" ht="15" customHeight="1">
      <c r="A8" s="34">
        <v>3</v>
      </c>
      <c r="B8" s="30" t="s">
        <v>56</v>
      </c>
      <c r="C8" s="48">
        <v>0</v>
      </c>
      <c r="D8" s="52" t="s">
        <v>91</v>
      </c>
      <c r="E8" s="194">
        <v>1844</v>
      </c>
      <c r="F8" s="53">
        <f t="shared" si="0"/>
        <v>3.8852134339050188</v>
      </c>
      <c r="G8" s="194">
        <v>1844</v>
      </c>
    </row>
    <row r="9" spans="1:7" s="23" customFormat="1" ht="15" customHeight="1">
      <c r="A9" s="34">
        <v>4</v>
      </c>
      <c r="B9" s="29" t="s">
        <v>57</v>
      </c>
      <c r="C9" s="48">
        <v>0</v>
      </c>
      <c r="D9" s="52" t="s">
        <v>91</v>
      </c>
      <c r="E9" s="194">
        <v>1564</v>
      </c>
      <c r="F9" s="53">
        <f t="shared" si="0"/>
        <v>3.2952677931819139</v>
      </c>
      <c r="G9" s="194">
        <v>1564</v>
      </c>
    </row>
    <row r="10" spans="1:7" s="23" customFormat="1" ht="15" customHeight="1">
      <c r="A10" s="34">
        <v>5</v>
      </c>
      <c r="B10" s="29" t="s">
        <v>58</v>
      </c>
      <c r="C10" s="48">
        <v>0</v>
      </c>
      <c r="D10" s="52" t="s">
        <v>91</v>
      </c>
      <c r="E10" s="194">
        <v>3211</v>
      </c>
      <c r="F10" s="53">
        <f t="shared" si="0"/>
        <v>6.7654123298638913</v>
      </c>
      <c r="G10" s="194">
        <v>3211</v>
      </c>
    </row>
    <row r="11" spans="1:7" s="23" customFormat="1" ht="15" customHeight="1">
      <c r="A11" s="34">
        <v>6</v>
      </c>
      <c r="B11" s="30" t="s">
        <v>59</v>
      </c>
      <c r="C11" s="48">
        <v>0</v>
      </c>
      <c r="D11" s="52" t="s">
        <v>91</v>
      </c>
      <c r="E11" s="194">
        <v>1411</v>
      </c>
      <c r="F11" s="53">
        <f t="shared" si="0"/>
        <v>2.9729046395010745</v>
      </c>
      <c r="G11" s="194">
        <v>1411</v>
      </c>
    </row>
    <row r="12" spans="1:7" s="23" customFormat="1" ht="15" customHeight="1">
      <c r="A12" s="34">
        <v>7</v>
      </c>
      <c r="B12" s="29" t="s">
        <v>60</v>
      </c>
      <c r="C12" s="48">
        <v>0</v>
      </c>
      <c r="D12" s="52" t="s">
        <v>91</v>
      </c>
      <c r="E12" s="194">
        <v>1418</v>
      </c>
      <c r="F12" s="53">
        <f t="shared" si="0"/>
        <v>2.9876532805191522</v>
      </c>
      <c r="G12" s="194">
        <v>1418</v>
      </c>
    </row>
    <row r="13" spans="1:7" s="23" customFormat="1" ht="15" customHeight="1">
      <c r="A13" s="34">
        <v>8</v>
      </c>
      <c r="B13" s="29" t="s">
        <v>61</v>
      </c>
      <c r="C13" s="48">
        <v>0</v>
      </c>
      <c r="D13" s="52" t="s">
        <v>91</v>
      </c>
      <c r="E13" s="194">
        <v>848</v>
      </c>
      <c r="F13" s="53">
        <f t="shared" si="0"/>
        <v>1.7866925119042603</v>
      </c>
      <c r="G13" s="194">
        <v>848</v>
      </c>
    </row>
    <row r="14" spans="1:7" s="23" customFormat="1" ht="15" customHeight="1">
      <c r="A14" s="34">
        <v>9</v>
      </c>
      <c r="B14" s="30" t="s">
        <v>62</v>
      </c>
      <c r="C14" s="48">
        <v>0</v>
      </c>
      <c r="D14" s="52" t="s">
        <v>91</v>
      </c>
      <c r="E14" s="194">
        <v>1406</v>
      </c>
      <c r="F14" s="53">
        <f t="shared" si="0"/>
        <v>2.9623698959167335</v>
      </c>
      <c r="G14" s="194">
        <v>1406</v>
      </c>
    </row>
    <row r="15" spans="1:7" ht="15" customHeight="1">
      <c r="A15" s="34">
        <v>10</v>
      </c>
      <c r="B15" s="30" t="s">
        <v>63</v>
      </c>
      <c r="C15" s="48">
        <v>0</v>
      </c>
      <c r="D15" s="52" t="s">
        <v>91</v>
      </c>
      <c r="E15" s="194">
        <v>1585</v>
      </c>
      <c r="F15" s="53">
        <f t="shared" si="0"/>
        <v>3.3395137162361466</v>
      </c>
      <c r="G15" s="194">
        <v>1585</v>
      </c>
    </row>
    <row r="16" spans="1:7" ht="15" customHeight="1">
      <c r="A16" s="34">
        <v>11</v>
      </c>
      <c r="B16" s="30" t="s">
        <v>64</v>
      </c>
      <c r="C16" s="48">
        <v>0</v>
      </c>
      <c r="D16" s="52" t="s">
        <v>91</v>
      </c>
      <c r="E16" s="194">
        <v>3438</v>
      </c>
      <c r="F16" s="53">
        <f t="shared" si="0"/>
        <v>7.2436896885929798</v>
      </c>
      <c r="G16" s="194">
        <v>3438</v>
      </c>
    </row>
    <row r="17" spans="1:7" ht="15" customHeight="1">
      <c r="A17" s="34">
        <v>12</v>
      </c>
      <c r="B17" s="29" t="s">
        <v>65</v>
      </c>
      <c r="C17" s="48">
        <v>0</v>
      </c>
      <c r="D17" s="52" t="s">
        <v>91</v>
      </c>
      <c r="E17" s="194">
        <v>1343</v>
      </c>
      <c r="F17" s="53">
        <f t="shared" si="0"/>
        <v>2.829632126754035</v>
      </c>
      <c r="G17" s="194">
        <v>1343</v>
      </c>
    </row>
    <row r="18" spans="1:7" ht="15" customHeight="1">
      <c r="A18" s="34">
        <v>13</v>
      </c>
      <c r="B18" s="30" t="s">
        <v>66</v>
      </c>
      <c r="C18" s="48">
        <v>0</v>
      </c>
      <c r="D18" s="52" t="s">
        <v>91</v>
      </c>
      <c r="E18" s="194">
        <v>1601</v>
      </c>
      <c r="F18" s="53">
        <f t="shared" si="0"/>
        <v>3.3732248957060387</v>
      </c>
      <c r="G18" s="194">
        <v>1601</v>
      </c>
    </row>
    <row r="19" spans="1:7" ht="15" customHeight="1">
      <c r="A19" s="34">
        <v>14</v>
      </c>
      <c r="B19" s="30" t="s">
        <v>67</v>
      </c>
      <c r="C19" s="48">
        <v>0</v>
      </c>
      <c r="D19" s="52" t="s">
        <v>91</v>
      </c>
      <c r="E19" s="194">
        <v>1732</v>
      </c>
      <c r="F19" s="53">
        <f t="shared" si="0"/>
        <v>3.6492351776157768</v>
      </c>
      <c r="G19" s="194">
        <v>1732</v>
      </c>
    </row>
    <row r="20" spans="1:7" ht="15" customHeight="1">
      <c r="A20" s="34">
        <v>15</v>
      </c>
      <c r="B20" s="29" t="s">
        <v>68</v>
      </c>
      <c r="C20" s="48">
        <v>0</v>
      </c>
      <c r="D20" s="52" t="s">
        <v>91</v>
      </c>
      <c r="E20" s="194">
        <v>3301</v>
      </c>
      <c r="F20" s="53">
        <f t="shared" si="0"/>
        <v>6.9550377143820317</v>
      </c>
      <c r="G20" s="194">
        <v>3301</v>
      </c>
    </row>
    <row r="21" spans="1:7" ht="15" customHeight="1">
      <c r="A21" s="34">
        <v>16</v>
      </c>
      <c r="B21" s="30" t="s">
        <v>69</v>
      </c>
      <c r="C21" s="48">
        <v>0</v>
      </c>
      <c r="D21" s="52" t="s">
        <v>91</v>
      </c>
      <c r="E21" s="194">
        <v>2649</v>
      </c>
      <c r="F21" s="53">
        <f t="shared" si="0"/>
        <v>5.5813071509839451</v>
      </c>
      <c r="G21" s="194">
        <v>2649</v>
      </c>
    </row>
    <row r="22" spans="1:7" ht="15" customHeight="1">
      <c r="A22" s="34">
        <v>17</v>
      </c>
      <c r="B22" s="29" t="s">
        <v>70</v>
      </c>
      <c r="C22" s="48">
        <v>0</v>
      </c>
      <c r="D22" s="52" t="s">
        <v>91</v>
      </c>
      <c r="E22" s="194">
        <v>1076</v>
      </c>
      <c r="F22" s="53">
        <f t="shared" si="0"/>
        <v>2.2670768193502169</v>
      </c>
      <c r="G22" s="194">
        <v>1076</v>
      </c>
    </row>
    <row r="23" spans="1:7" ht="15" customHeight="1">
      <c r="A23" s="34">
        <v>18</v>
      </c>
      <c r="B23" s="30" t="s">
        <v>71</v>
      </c>
      <c r="C23" s="48">
        <v>0</v>
      </c>
      <c r="D23" s="52" t="s">
        <v>91</v>
      </c>
      <c r="E23" s="194">
        <v>987</v>
      </c>
      <c r="F23" s="53">
        <f t="shared" si="0"/>
        <v>2.0795583835489442</v>
      </c>
      <c r="G23" s="194">
        <v>987</v>
      </c>
    </row>
    <row r="24" spans="1:7" ht="15" customHeight="1">
      <c r="A24" s="34">
        <v>19</v>
      </c>
      <c r="B24" s="30" t="s">
        <v>72</v>
      </c>
      <c r="C24" s="48">
        <v>0</v>
      </c>
      <c r="D24" s="52" t="s">
        <v>91</v>
      </c>
      <c r="E24" s="194">
        <v>1207</v>
      </c>
      <c r="F24" s="53">
        <f t="shared" si="0"/>
        <v>2.5430871012599554</v>
      </c>
      <c r="G24" s="194">
        <v>1207</v>
      </c>
    </row>
    <row r="25" spans="1:7" ht="15" customHeight="1">
      <c r="A25" s="34">
        <v>20</v>
      </c>
      <c r="B25" s="30" t="s">
        <v>73</v>
      </c>
      <c r="C25" s="48">
        <v>0</v>
      </c>
      <c r="D25" s="52" t="s">
        <v>91</v>
      </c>
      <c r="E25" s="194">
        <v>1309</v>
      </c>
      <c r="F25" s="53">
        <f t="shared" si="0"/>
        <v>2.757995870380515</v>
      </c>
      <c r="G25" s="194">
        <v>1309</v>
      </c>
    </row>
    <row r="26" spans="1:7" ht="15" customHeight="1">
      <c r="A26" s="34">
        <v>21</v>
      </c>
      <c r="B26" s="30" t="s">
        <v>74</v>
      </c>
      <c r="C26" s="48">
        <v>0</v>
      </c>
      <c r="D26" s="52" t="s">
        <v>91</v>
      </c>
      <c r="E26" s="194">
        <v>1246</v>
      </c>
      <c r="F26" s="53">
        <v>2.4700000000000002</v>
      </c>
      <c r="G26" s="194">
        <v>1246</v>
      </c>
    </row>
    <row r="27" spans="1:7" ht="15" customHeight="1">
      <c r="A27" s="34">
        <v>22</v>
      </c>
      <c r="B27" s="30" t="s">
        <v>75</v>
      </c>
      <c r="C27" s="48">
        <v>0</v>
      </c>
      <c r="D27" s="52" t="s">
        <v>91</v>
      </c>
      <c r="E27" s="194">
        <v>1494</v>
      </c>
      <c r="F27" s="53">
        <f t="shared" si="0"/>
        <v>3.1477813830011376</v>
      </c>
      <c r="G27" s="194">
        <v>1494</v>
      </c>
    </row>
    <row r="28" spans="1:7" ht="15" customHeight="1">
      <c r="A28" s="34">
        <v>23</v>
      </c>
      <c r="B28" s="30" t="s">
        <v>76</v>
      </c>
      <c r="C28" s="48">
        <v>0</v>
      </c>
      <c r="D28" s="52" t="s">
        <v>91</v>
      </c>
      <c r="E28" s="194">
        <v>1552</v>
      </c>
      <c r="F28" s="53">
        <f t="shared" si="0"/>
        <v>3.2699844085794951</v>
      </c>
      <c r="G28" s="194">
        <v>1552</v>
      </c>
    </row>
    <row r="29" spans="1:7" ht="15" customHeight="1">
      <c r="A29" s="34">
        <v>24</v>
      </c>
      <c r="B29" s="30" t="s">
        <v>77</v>
      </c>
      <c r="C29" s="48">
        <v>0</v>
      </c>
      <c r="D29" s="52" t="s">
        <v>91</v>
      </c>
      <c r="E29" s="194">
        <v>2177</v>
      </c>
      <c r="F29" s="53">
        <v>4.5</v>
      </c>
      <c r="G29" s="194">
        <v>2177</v>
      </c>
    </row>
    <row r="30" spans="1:7" ht="15" customHeight="1">
      <c r="A30" s="34">
        <v>25</v>
      </c>
      <c r="B30" s="30" t="s">
        <v>78</v>
      </c>
      <c r="C30" s="48">
        <v>0</v>
      </c>
      <c r="D30" s="52" t="s">
        <v>91</v>
      </c>
      <c r="E30" s="194">
        <v>2045</v>
      </c>
      <c r="F30" s="53">
        <f t="shared" si="0"/>
        <v>4.3087101259955336</v>
      </c>
      <c r="G30" s="194">
        <v>2045</v>
      </c>
    </row>
    <row r="31" spans="1:7" ht="15" customHeight="1">
      <c r="A31" s="34">
        <v>26</v>
      </c>
      <c r="B31" s="30" t="s">
        <v>79</v>
      </c>
      <c r="C31" s="48">
        <v>0</v>
      </c>
      <c r="D31" s="52" t="s">
        <v>91</v>
      </c>
      <c r="E31" s="194">
        <v>2199</v>
      </c>
      <c r="F31" s="53">
        <v>4.5</v>
      </c>
      <c r="G31" s="194">
        <v>2199</v>
      </c>
    </row>
    <row r="32" spans="1:7" ht="15" customHeight="1">
      <c r="A32" s="34">
        <v>27</v>
      </c>
      <c r="B32" s="30" t="s">
        <v>80</v>
      </c>
      <c r="C32" s="48">
        <v>0</v>
      </c>
      <c r="D32" s="52" t="s">
        <v>91</v>
      </c>
      <c r="E32" s="194">
        <v>607</v>
      </c>
      <c r="F32" s="53">
        <f t="shared" si="0"/>
        <v>1.2789178711390166</v>
      </c>
      <c r="G32" s="194">
        <v>607</v>
      </c>
    </row>
    <row r="33" spans="1:7" ht="15" customHeight="1">
      <c r="A33" s="34">
        <v>28</v>
      </c>
      <c r="B33" s="30" t="s">
        <v>81</v>
      </c>
      <c r="C33" s="48">
        <v>0</v>
      </c>
      <c r="D33" s="52" t="s">
        <v>91</v>
      </c>
      <c r="E33" s="194">
        <v>1480</v>
      </c>
      <c r="F33" s="53">
        <f t="shared" si="0"/>
        <v>3.1182841009649827</v>
      </c>
      <c r="G33" s="194">
        <v>1480</v>
      </c>
    </row>
    <row r="34" spans="1:7" ht="15.75">
      <c r="A34" s="110" t="s">
        <v>92</v>
      </c>
      <c r="B34" s="110"/>
      <c r="C34" s="110"/>
      <c r="D34" s="110"/>
      <c r="E34" s="111"/>
      <c r="F34" s="112"/>
      <c r="G34" s="111"/>
    </row>
  </sheetData>
  <mergeCells count="10">
    <mergeCell ref="A5:B5"/>
    <mergeCell ref="A1:G1"/>
    <mergeCell ref="C2:G2"/>
    <mergeCell ref="B2:B4"/>
    <mergeCell ref="C3:C4"/>
    <mergeCell ref="G3:G4"/>
    <mergeCell ref="F3:F4"/>
    <mergeCell ref="E3:E4"/>
    <mergeCell ref="D3:D4"/>
    <mergeCell ref="A2:A4"/>
  </mergeCells>
  <pageMargins left="1.2" right="0.2" top="0.5" bottom="0" header="0.3" footer="0.3"/>
  <pageSetup paperSize="9" orientation="landscape" r:id="rId1"/>
  <headerFooter>
    <oddFooter>&amp;CStatistical Hand Book Divisional Secretariat, Akkaraipattu - 2018 &amp;R07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H23" sqref="H23"/>
    </sheetView>
  </sheetViews>
  <sheetFormatPr defaultRowHeight="15"/>
  <cols>
    <col min="2" max="2" width="11.5703125" customWidth="1"/>
    <col min="3" max="3" width="10.140625" customWidth="1"/>
    <col min="4" max="4" width="13.7109375" customWidth="1"/>
    <col min="5" max="5" width="10.140625" customWidth="1"/>
    <col min="6" max="6" width="9" customWidth="1"/>
    <col min="7" max="12" width="10.140625" customWidth="1"/>
  </cols>
  <sheetData>
    <row r="1" spans="1:12" ht="15.75">
      <c r="A1" s="9" t="s">
        <v>13</v>
      </c>
      <c r="B1" s="7"/>
      <c r="C1" s="7"/>
      <c r="D1" s="7"/>
      <c r="E1" s="7"/>
      <c r="F1" s="7"/>
      <c r="G1" s="5"/>
      <c r="H1" s="5"/>
      <c r="I1" s="5"/>
      <c r="J1" s="5"/>
      <c r="K1" s="5"/>
      <c r="L1" s="5"/>
    </row>
    <row r="2" spans="1:12" ht="15.75">
      <c r="A2" s="9" t="s">
        <v>103</v>
      </c>
      <c r="B2" s="7"/>
      <c r="C2" s="7"/>
      <c r="D2" s="7"/>
      <c r="E2" s="7"/>
      <c r="F2" s="7"/>
      <c r="G2" s="5"/>
      <c r="H2" s="5"/>
      <c r="I2" s="5"/>
      <c r="J2" s="5"/>
      <c r="K2" s="5"/>
      <c r="L2" s="5"/>
    </row>
    <row r="3" spans="1:12" ht="15.75" thickBo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.75">
      <c r="A4" s="236" t="s">
        <v>0</v>
      </c>
      <c r="B4" s="239" t="s">
        <v>14</v>
      </c>
      <c r="C4" s="240"/>
      <c r="D4" s="240"/>
      <c r="E4" s="240"/>
      <c r="F4" s="240"/>
      <c r="G4" s="240"/>
      <c r="H4" s="240"/>
      <c r="I4" s="240"/>
      <c r="J4" s="240"/>
      <c r="K4" s="240"/>
      <c r="L4" s="241"/>
    </row>
    <row r="5" spans="1:12">
      <c r="A5" s="237"/>
      <c r="B5" s="242" t="s">
        <v>7</v>
      </c>
      <c r="C5" s="244" t="s">
        <v>15</v>
      </c>
      <c r="D5" s="244"/>
      <c r="E5" s="245" t="s">
        <v>16</v>
      </c>
      <c r="F5" s="245"/>
      <c r="G5" s="245" t="s">
        <v>17</v>
      </c>
      <c r="H5" s="245"/>
      <c r="I5" s="246" t="s">
        <v>18</v>
      </c>
      <c r="J5" s="246"/>
      <c r="K5" s="246" t="s">
        <v>19</v>
      </c>
      <c r="L5" s="247"/>
    </row>
    <row r="6" spans="1:12" ht="15.75" thickBot="1">
      <c r="A6" s="238"/>
      <c r="B6" s="243"/>
      <c r="C6" s="11" t="s">
        <v>4</v>
      </c>
      <c r="D6" s="11" t="s">
        <v>5</v>
      </c>
      <c r="E6" s="11" t="s">
        <v>4</v>
      </c>
      <c r="F6" s="11" t="s">
        <v>5</v>
      </c>
      <c r="G6" s="11" t="s">
        <v>4</v>
      </c>
      <c r="H6" s="11" t="s">
        <v>5</v>
      </c>
      <c r="I6" s="11" t="s">
        <v>4</v>
      </c>
      <c r="J6" s="11" t="s">
        <v>5</v>
      </c>
      <c r="K6" s="11" t="s">
        <v>4</v>
      </c>
      <c r="L6" s="12" t="s">
        <v>5</v>
      </c>
    </row>
    <row r="7" spans="1:12">
      <c r="A7" s="73">
        <v>1963</v>
      </c>
      <c r="B7" s="122" t="s">
        <v>87</v>
      </c>
      <c r="C7" s="248"/>
      <c r="D7" s="249"/>
      <c r="E7" s="249"/>
      <c r="F7" s="250"/>
      <c r="G7" s="233" t="s">
        <v>88</v>
      </c>
      <c r="H7" s="233" t="s">
        <v>88</v>
      </c>
      <c r="I7" s="248"/>
      <c r="J7" s="249"/>
      <c r="K7" s="249"/>
      <c r="L7" s="257"/>
    </row>
    <row r="8" spans="1:12" ht="15.75">
      <c r="A8" s="74">
        <v>1971</v>
      </c>
      <c r="B8" s="123">
        <v>55282</v>
      </c>
      <c r="C8" s="251"/>
      <c r="D8" s="252"/>
      <c r="E8" s="252"/>
      <c r="F8" s="253"/>
      <c r="G8" s="234"/>
      <c r="H8" s="234"/>
      <c r="I8" s="251"/>
      <c r="J8" s="252"/>
      <c r="K8" s="252"/>
      <c r="L8" s="258"/>
    </row>
    <row r="9" spans="1:12" ht="15.75">
      <c r="A9" s="74">
        <v>1981</v>
      </c>
      <c r="B9" s="123">
        <v>37352</v>
      </c>
      <c r="C9" s="251"/>
      <c r="D9" s="252"/>
      <c r="E9" s="252"/>
      <c r="F9" s="253"/>
      <c r="G9" s="234"/>
      <c r="H9" s="234"/>
      <c r="I9" s="251"/>
      <c r="J9" s="252"/>
      <c r="K9" s="252"/>
      <c r="L9" s="258"/>
    </row>
    <row r="10" spans="1:12" ht="15.75">
      <c r="A10" s="74">
        <v>2001</v>
      </c>
      <c r="B10" s="123">
        <v>34939</v>
      </c>
      <c r="C10" s="254"/>
      <c r="D10" s="255"/>
      <c r="E10" s="255"/>
      <c r="F10" s="256"/>
      <c r="G10" s="234"/>
      <c r="H10" s="234"/>
      <c r="I10" s="254"/>
      <c r="J10" s="255"/>
      <c r="K10" s="255"/>
      <c r="L10" s="259"/>
    </row>
    <row r="11" spans="1:12">
      <c r="A11" s="74">
        <v>2007</v>
      </c>
      <c r="B11" s="66">
        <v>39761</v>
      </c>
      <c r="C11" s="124">
        <v>48</v>
      </c>
      <c r="D11" s="10">
        <f>C11/B11%</f>
        <v>0.12072130982621161</v>
      </c>
      <c r="E11" s="124">
        <v>28</v>
      </c>
      <c r="F11" s="10">
        <f>E11/B11%</f>
        <v>7.0420764065290103E-2</v>
      </c>
      <c r="G11" s="234"/>
      <c r="H11" s="234"/>
      <c r="I11" s="124">
        <v>39685</v>
      </c>
      <c r="J11" s="10">
        <f>I11/B11%</f>
        <v>99.808857926108502</v>
      </c>
      <c r="K11" s="124">
        <v>0</v>
      </c>
      <c r="L11" s="13">
        <f>K11/B11%</f>
        <v>0</v>
      </c>
    </row>
    <row r="12" spans="1:12">
      <c r="A12" s="75">
        <v>2017</v>
      </c>
      <c r="B12" s="66">
        <v>46807</v>
      </c>
      <c r="C12" s="124">
        <v>61</v>
      </c>
      <c r="D12" s="10">
        <f>C12/B12%</f>
        <v>0.13032238767705684</v>
      </c>
      <c r="E12" s="124">
        <v>98</v>
      </c>
      <c r="F12" s="10">
        <f>E12/B12%</f>
        <v>0.20937039331723889</v>
      </c>
      <c r="G12" s="234"/>
      <c r="H12" s="234"/>
      <c r="I12" s="124">
        <v>46645</v>
      </c>
      <c r="J12" s="10">
        <f>I12/B12%</f>
        <v>99.653897921251101</v>
      </c>
      <c r="K12" s="124">
        <v>3</v>
      </c>
      <c r="L12" s="13">
        <f>K12/B12%</f>
        <v>6.4092977546093537E-3</v>
      </c>
    </row>
    <row r="13" spans="1:12" s="72" customFormat="1">
      <c r="A13" s="76">
        <v>2018</v>
      </c>
      <c r="B13" s="42">
        <v>47875</v>
      </c>
      <c r="C13" s="42">
        <v>65</v>
      </c>
      <c r="D13" s="10">
        <f>C13/B13%</f>
        <v>0.13577023498694518</v>
      </c>
      <c r="E13" s="42">
        <v>100</v>
      </c>
      <c r="F13" s="10">
        <f>E13/B13%</f>
        <v>0.20887728459530025</v>
      </c>
      <c r="G13" s="235"/>
      <c r="H13" s="235"/>
      <c r="I13" s="42">
        <v>47707</v>
      </c>
      <c r="J13" s="10">
        <f>I13/B13%</f>
        <v>99.649086161879893</v>
      </c>
      <c r="K13" s="165">
        <v>3</v>
      </c>
      <c r="L13" s="13">
        <f>K13/B13%</f>
        <v>6.2663185378590081E-3</v>
      </c>
    </row>
    <row r="14" spans="1:12" s="72" customFormat="1">
      <c r="A14" s="76">
        <v>2019</v>
      </c>
      <c r="B14" s="42">
        <v>48985</v>
      </c>
      <c r="C14" s="42">
        <v>60</v>
      </c>
      <c r="D14" s="10">
        <f>C14/B14%</f>
        <v>0.12248647545166887</v>
      </c>
      <c r="E14" s="42">
        <v>112</v>
      </c>
      <c r="F14" s="10">
        <f>E14/B14%</f>
        <v>0.22864142084311523</v>
      </c>
      <c r="G14" s="125"/>
      <c r="H14" s="125"/>
      <c r="I14" s="42">
        <v>48811</v>
      </c>
      <c r="J14" s="10">
        <f>I14/B14%</f>
        <v>99.644789221190152</v>
      </c>
      <c r="K14" s="13">
        <v>0</v>
      </c>
      <c r="L14" s="13">
        <f>K14/B14%</f>
        <v>0</v>
      </c>
    </row>
    <row r="15" spans="1:12">
      <c r="A15" s="169">
        <v>2020</v>
      </c>
      <c r="B15" s="168">
        <v>47462</v>
      </c>
      <c r="C15" s="168">
        <v>65</v>
      </c>
      <c r="D15" s="197">
        <f>C15*100/B15</f>
        <v>0.13695166659643504</v>
      </c>
      <c r="E15" s="168">
        <v>110</v>
      </c>
      <c r="F15" s="197">
        <f>E15*100/B15</f>
        <v>0.23176435885550545</v>
      </c>
      <c r="G15" s="198"/>
      <c r="H15" s="198"/>
      <c r="I15" s="168">
        <v>47287</v>
      </c>
      <c r="J15" s="98">
        <f>I15*100/B15</f>
        <v>99.631283974548055</v>
      </c>
      <c r="K15" s="13">
        <v>0</v>
      </c>
      <c r="L15" s="13">
        <f>K15/B15%</f>
        <v>0</v>
      </c>
    </row>
    <row r="16" spans="1:12" s="23" customFormat="1" ht="15.75">
      <c r="A16" s="166"/>
      <c r="B16" s="6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0">
      <c r="A17" s="110" t="s">
        <v>92</v>
      </c>
    </row>
    <row r="18" spans="1:10">
      <c r="J18" s="99"/>
    </row>
  </sheetData>
  <mergeCells count="12">
    <mergeCell ref="G7:G13"/>
    <mergeCell ref="H7:H13"/>
    <mergeCell ref="A4:A6"/>
    <mergeCell ref="B4:L4"/>
    <mergeCell ref="B5:B6"/>
    <mergeCell ref="C5:D5"/>
    <mergeCell ref="E5:F5"/>
    <mergeCell ref="G5:H5"/>
    <mergeCell ref="I5:J5"/>
    <mergeCell ref="K5:L5"/>
    <mergeCell ref="C7:F10"/>
    <mergeCell ref="I7:L10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39"/>
  <sheetViews>
    <sheetView workbookViewId="0">
      <selection activeCell="J8" sqref="J8:J35"/>
    </sheetView>
  </sheetViews>
  <sheetFormatPr defaultRowHeight="15"/>
  <cols>
    <col min="1" max="1" width="5.7109375" style="23" customWidth="1"/>
    <col min="2" max="2" width="16.7109375" customWidth="1"/>
    <col min="3" max="3" width="9.140625" style="31" customWidth="1"/>
    <col min="4" max="4" width="7.42578125" style="31" customWidth="1"/>
    <col min="5" max="5" width="16.5703125" style="31" customWidth="1"/>
    <col min="6" max="6" width="8.7109375" style="31" customWidth="1"/>
    <col min="7" max="7" width="16.140625" style="31" customWidth="1"/>
    <col min="8" max="13" width="8.7109375" style="31" customWidth="1"/>
    <col min="14" max="14" width="12.7109375" style="31" customWidth="1"/>
    <col min="18" max="18" width="16.42578125" customWidth="1"/>
  </cols>
  <sheetData>
    <row r="1" spans="1:18" ht="18.75">
      <c r="A1" s="139" t="s">
        <v>98</v>
      </c>
      <c r="C1" s="60"/>
      <c r="D1" s="60"/>
      <c r="E1" s="61"/>
      <c r="F1" s="60"/>
      <c r="G1" s="61"/>
      <c r="H1" s="60"/>
      <c r="I1" s="61"/>
      <c r="J1" s="60"/>
      <c r="K1" s="61"/>
      <c r="L1" s="62"/>
      <c r="M1" s="63"/>
      <c r="N1" s="63"/>
    </row>
    <row r="2" spans="1:18" ht="18.75">
      <c r="B2" s="14"/>
      <c r="C2" s="62"/>
      <c r="D2" s="62"/>
      <c r="E2" s="63"/>
      <c r="F2" s="62"/>
      <c r="G2" s="63"/>
      <c r="H2" s="62"/>
      <c r="I2" s="63"/>
      <c r="J2" s="62"/>
      <c r="K2" s="63"/>
      <c r="L2" s="62"/>
      <c r="M2" s="63"/>
      <c r="N2" s="63"/>
    </row>
    <row r="3" spans="1:18">
      <c r="A3" s="226" t="s">
        <v>84</v>
      </c>
      <c r="B3" s="228" t="s">
        <v>86</v>
      </c>
      <c r="C3" s="261" t="s">
        <v>14</v>
      </c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154"/>
    </row>
    <row r="4" spans="1:18">
      <c r="A4" s="226"/>
      <c r="B4" s="228"/>
      <c r="C4" s="260" t="s">
        <v>7</v>
      </c>
      <c r="D4" s="260" t="s">
        <v>15</v>
      </c>
      <c r="E4" s="260"/>
      <c r="F4" s="260" t="s">
        <v>16</v>
      </c>
      <c r="G4" s="260"/>
      <c r="H4" s="260" t="s">
        <v>17</v>
      </c>
      <c r="I4" s="260"/>
      <c r="J4" s="260" t="s">
        <v>18</v>
      </c>
      <c r="K4" s="260"/>
      <c r="L4" s="260" t="s">
        <v>19</v>
      </c>
      <c r="M4" s="260"/>
      <c r="N4" s="155"/>
    </row>
    <row r="5" spans="1:18">
      <c r="A5" s="226"/>
      <c r="B5" s="228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155"/>
      <c r="O5" s="8"/>
      <c r="P5" s="8"/>
      <c r="Q5" s="8"/>
      <c r="R5" s="8"/>
    </row>
    <row r="6" spans="1:18">
      <c r="A6" s="226"/>
      <c r="B6" s="228"/>
      <c r="C6" s="260"/>
      <c r="D6" s="54" t="s">
        <v>4</v>
      </c>
      <c r="E6" s="35" t="s">
        <v>5</v>
      </c>
      <c r="F6" s="54" t="s">
        <v>4</v>
      </c>
      <c r="G6" s="35" t="s">
        <v>5</v>
      </c>
      <c r="H6" s="54" t="s">
        <v>4</v>
      </c>
      <c r="I6" s="35" t="s">
        <v>5</v>
      </c>
      <c r="J6" s="54" t="s">
        <v>4</v>
      </c>
      <c r="K6" s="35" t="s">
        <v>5</v>
      </c>
      <c r="L6" s="54" t="s">
        <v>4</v>
      </c>
      <c r="M6" s="35" t="s">
        <v>5</v>
      </c>
      <c r="N6" s="156"/>
      <c r="O6" s="155"/>
      <c r="P6" s="156"/>
      <c r="Q6" s="155"/>
      <c r="R6" s="8"/>
    </row>
    <row r="7" spans="1:18" s="23" customFormat="1" ht="21" customHeight="1">
      <c r="B7" s="33" t="s">
        <v>85</v>
      </c>
      <c r="C7" s="200">
        <v>47462</v>
      </c>
      <c r="D7" s="57">
        <v>65</v>
      </c>
      <c r="E7" s="80">
        <f>D7*100/C7</f>
        <v>0.13695166659643504</v>
      </c>
      <c r="F7" s="57">
        <v>110</v>
      </c>
      <c r="G7" s="79" t="s">
        <v>83</v>
      </c>
      <c r="H7" s="57">
        <f>SUM(H8:H35)</f>
        <v>0</v>
      </c>
      <c r="I7" s="57" t="s">
        <v>83</v>
      </c>
      <c r="J7" s="200">
        <v>47287</v>
      </c>
      <c r="K7" s="80" t="s">
        <v>89</v>
      </c>
      <c r="L7" s="57"/>
      <c r="M7" s="78" t="s">
        <v>83</v>
      </c>
      <c r="N7" s="157"/>
      <c r="O7" s="161"/>
      <c r="P7" s="8"/>
      <c r="Q7" s="8"/>
      <c r="R7" s="8"/>
    </row>
    <row r="8" spans="1:18" ht="15.75" customHeight="1">
      <c r="A8" s="34">
        <v>1</v>
      </c>
      <c r="B8" s="29" t="s">
        <v>54</v>
      </c>
      <c r="C8" s="194">
        <v>1297</v>
      </c>
      <c r="D8" s="201">
        <v>0</v>
      </c>
      <c r="E8" s="202"/>
      <c r="F8" s="203"/>
      <c r="G8" s="204"/>
      <c r="H8" s="203"/>
      <c r="I8" s="204"/>
      <c r="J8" s="194">
        <v>1297</v>
      </c>
      <c r="K8" s="77"/>
      <c r="L8" s="64"/>
      <c r="M8" s="65"/>
      <c r="N8" s="158"/>
      <c r="O8" s="8"/>
      <c r="P8" s="8"/>
      <c r="Q8" s="8"/>
      <c r="R8" s="162"/>
    </row>
    <row r="9" spans="1:18" s="23" customFormat="1" ht="15.75" customHeight="1">
      <c r="A9" s="34">
        <v>2</v>
      </c>
      <c r="B9" s="29" t="s">
        <v>55</v>
      </c>
      <c r="C9" s="194">
        <v>1435</v>
      </c>
      <c r="D9" s="205"/>
      <c r="E9" s="204"/>
      <c r="F9" s="205"/>
      <c r="G9" s="204"/>
      <c r="H9" s="205"/>
      <c r="I9" s="204"/>
      <c r="J9" s="194">
        <v>1435</v>
      </c>
      <c r="K9" s="65"/>
      <c r="L9" s="64"/>
      <c r="M9" s="65"/>
      <c r="N9" s="158"/>
      <c r="O9" s="8"/>
      <c r="P9" s="8"/>
      <c r="Q9" s="8"/>
      <c r="R9" s="162"/>
    </row>
    <row r="10" spans="1:18" s="23" customFormat="1" ht="15.75" customHeight="1">
      <c r="A10" s="34">
        <v>3</v>
      </c>
      <c r="B10" s="30" t="s">
        <v>56</v>
      </c>
      <c r="C10" s="194">
        <v>1844</v>
      </c>
      <c r="D10" s="205"/>
      <c r="E10" s="204"/>
      <c r="F10" s="205"/>
      <c r="G10" s="204"/>
      <c r="H10" s="205"/>
      <c r="I10" s="204"/>
      <c r="J10" s="194">
        <v>1844</v>
      </c>
      <c r="K10" s="65"/>
      <c r="L10" s="64"/>
      <c r="M10" s="65"/>
      <c r="N10" s="158"/>
      <c r="O10" s="8"/>
      <c r="P10" s="8"/>
      <c r="Q10" s="8"/>
      <c r="R10" s="160"/>
    </row>
    <row r="11" spans="1:18" s="23" customFormat="1" ht="15.75" customHeight="1">
      <c r="A11" s="34">
        <v>4</v>
      </c>
      <c r="B11" s="29" t="s">
        <v>57</v>
      </c>
      <c r="C11" s="194">
        <v>1564</v>
      </c>
      <c r="D11" s="205"/>
      <c r="E11" s="204"/>
      <c r="F11" s="205"/>
      <c r="G11" s="204"/>
      <c r="H11" s="205"/>
      <c r="I11" s="204"/>
      <c r="J11" s="194">
        <v>1564</v>
      </c>
      <c r="K11" s="65"/>
      <c r="L11" s="64"/>
      <c r="M11" s="65"/>
      <c r="N11" s="158"/>
      <c r="O11" s="8"/>
      <c r="P11" s="8"/>
      <c r="Q11" s="8"/>
      <c r="R11" s="162"/>
    </row>
    <row r="12" spans="1:18" s="23" customFormat="1" ht="15.75" customHeight="1">
      <c r="A12" s="34">
        <v>5</v>
      </c>
      <c r="B12" s="29" t="s">
        <v>58</v>
      </c>
      <c r="C12" s="194">
        <v>3211</v>
      </c>
      <c r="D12" s="205">
        <v>36</v>
      </c>
      <c r="E12" s="202" t="s">
        <v>107</v>
      </c>
      <c r="F12" s="203">
        <v>10</v>
      </c>
      <c r="G12" s="202" t="s">
        <v>105</v>
      </c>
      <c r="H12" s="205"/>
      <c r="I12" s="204"/>
      <c r="J12" s="194">
        <v>3165</v>
      </c>
      <c r="K12" s="65"/>
      <c r="L12" s="64"/>
      <c r="M12" s="65"/>
      <c r="N12" s="158"/>
      <c r="O12" s="199"/>
      <c r="P12" s="163"/>
      <c r="Q12" s="8"/>
      <c r="R12" s="162"/>
    </row>
    <row r="13" spans="1:18" s="23" customFormat="1" ht="15.75" customHeight="1">
      <c r="A13" s="34">
        <v>6</v>
      </c>
      <c r="B13" s="30" t="s">
        <v>59</v>
      </c>
      <c r="C13" s="194">
        <v>1411</v>
      </c>
      <c r="D13" s="205"/>
      <c r="E13" s="204"/>
      <c r="F13" s="205"/>
      <c r="G13" s="204"/>
      <c r="H13" s="205"/>
      <c r="I13" s="204"/>
      <c r="J13" s="194">
        <v>1411</v>
      </c>
      <c r="K13" s="65"/>
      <c r="L13" s="64"/>
      <c r="M13" s="65"/>
      <c r="N13" s="158"/>
      <c r="O13" s="8"/>
      <c r="P13" s="8"/>
      <c r="Q13" s="8"/>
      <c r="R13" s="160"/>
    </row>
    <row r="14" spans="1:18" s="23" customFormat="1" ht="15.75" customHeight="1">
      <c r="A14" s="34">
        <v>7</v>
      </c>
      <c r="B14" s="29" t="s">
        <v>60</v>
      </c>
      <c r="C14" s="194">
        <v>1418</v>
      </c>
      <c r="D14" s="205"/>
      <c r="E14" s="204"/>
      <c r="F14" s="205"/>
      <c r="G14" s="204"/>
      <c r="H14" s="205"/>
      <c r="I14" s="204"/>
      <c r="J14" s="194">
        <v>1418</v>
      </c>
      <c r="K14" s="65"/>
      <c r="L14" s="64"/>
      <c r="M14" s="65"/>
      <c r="N14" s="158"/>
      <c r="O14" s="8"/>
      <c r="P14" s="8"/>
      <c r="Q14" s="8"/>
      <c r="R14" s="162"/>
    </row>
    <row r="15" spans="1:18" s="23" customFormat="1" ht="15.75" customHeight="1">
      <c r="A15" s="34">
        <v>8</v>
      </c>
      <c r="B15" s="29" t="s">
        <v>61</v>
      </c>
      <c r="C15" s="194">
        <v>848</v>
      </c>
      <c r="D15" s="205"/>
      <c r="E15" s="204"/>
      <c r="F15" s="205"/>
      <c r="G15" s="204"/>
      <c r="H15" s="205"/>
      <c r="I15" s="204"/>
      <c r="J15" s="194">
        <v>848</v>
      </c>
      <c r="K15" s="65"/>
      <c r="L15" s="64"/>
      <c r="M15" s="65"/>
      <c r="N15" s="158"/>
      <c r="O15" s="8"/>
      <c r="P15" s="8"/>
      <c r="Q15" s="8"/>
      <c r="R15" s="162"/>
    </row>
    <row r="16" spans="1:18" s="23" customFormat="1" ht="15.75" customHeight="1">
      <c r="A16" s="34">
        <v>9</v>
      </c>
      <c r="B16" s="30" t="s">
        <v>62</v>
      </c>
      <c r="C16" s="194">
        <v>1406</v>
      </c>
      <c r="D16" s="205"/>
      <c r="E16" s="204"/>
      <c r="F16" s="205"/>
      <c r="G16" s="204"/>
      <c r="H16" s="205"/>
      <c r="I16" s="204"/>
      <c r="J16" s="194">
        <v>1406</v>
      </c>
      <c r="K16" s="65"/>
      <c r="L16" s="64"/>
      <c r="M16" s="65"/>
      <c r="N16" s="158"/>
      <c r="O16" s="8"/>
      <c r="P16" s="8"/>
      <c r="Q16" s="8"/>
      <c r="R16" s="160"/>
    </row>
    <row r="17" spans="1:19" s="23" customFormat="1" ht="15.75" customHeight="1">
      <c r="A17" s="34">
        <v>10</v>
      </c>
      <c r="B17" s="30" t="s">
        <v>63</v>
      </c>
      <c r="C17" s="194">
        <v>1585</v>
      </c>
      <c r="D17" s="205"/>
      <c r="E17" s="204"/>
      <c r="F17" s="205"/>
      <c r="G17" s="204"/>
      <c r="H17" s="205"/>
      <c r="I17" s="204"/>
      <c r="J17" s="194">
        <v>1585</v>
      </c>
      <c r="K17" s="65"/>
      <c r="L17" s="64"/>
      <c r="M17" s="65"/>
      <c r="N17" s="158"/>
      <c r="O17" s="8"/>
      <c r="P17" s="8"/>
      <c r="Q17" s="8"/>
      <c r="R17" s="160"/>
    </row>
    <row r="18" spans="1:19" ht="15.75" customHeight="1">
      <c r="A18" s="34">
        <v>11</v>
      </c>
      <c r="B18" s="30" t="s">
        <v>64</v>
      </c>
      <c r="C18" s="194">
        <v>3438</v>
      </c>
      <c r="D18" s="205"/>
      <c r="E18" s="206"/>
      <c r="F18" s="206"/>
      <c r="G18" s="206"/>
      <c r="H18" s="206"/>
      <c r="I18" s="206"/>
      <c r="J18" s="194">
        <v>3438</v>
      </c>
      <c r="K18" s="59"/>
      <c r="L18" s="59"/>
      <c r="M18" s="59"/>
      <c r="N18" s="159"/>
      <c r="O18" s="8"/>
      <c r="P18" s="8"/>
      <c r="Q18" s="8"/>
      <c r="R18" s="160"/>
      <c r="S18" s="23"/>
    </row>
    <row r="19" spans="1:19" ht="15.75" customHeight="1">
      <c r="A19" s="34">
        <v>12</v>
      </c>
      <c r="B19" s="29" t="s">
        <v>65</v>
      </c>
      <c r="C19" s="194">
        <v>1343</v>
      </c>
      <c r="D19" s="205"/>
      <c r="E19" s="206"/>
      <c r="F19" s="206"/>
      <c r="G19" s="206"/>
      <c r="H19" s="206"/>
      <c r="I19" s="206"/>
      <c r="J19" s="194">
        <v>1343</v>
      </c>
      <c r="K19" s="59"/>
      <c r="L19" s="59"/>
      <c r="M19" s="59"/>
      <c r="N19" s="159"/>
      <c r="O19" s="8"/>
      <c r="P19" s="8"/>
      <c r="Q19" s="8"/>
      <c r="R19" s="162"/>
    </row>
    <row r="20" spans="1:19" ht="15.75" customHeight="1">
      <c r="A20" s="34">
        <v>13</v>
      </c>
      <c r="B20" s="30" t="s">
        <v>66</v>
      </c>
      <c r="C20" s="194">
        <v>1601</v>
      </c>
      <c r="D20" s="205"/>
      <c r="E20" s="206"/>
      <c r="F20" s="206"/>
      <c r="G20" s="206"/>
      <c r="H20" s="206"/>
      <c r="I20" s="206"/>
      <c r="J20" s="194">
        <v>1601</v>
      </c>
      <c r="K20" s="59"/>
      <c r="L20" s="59"/>
      <c r="M20" s="59"/>
      <c r="N20" s="159"/>
      <c r="O20" s="8"/>
      <c r="P20" s="8"/>
      <c r="Q20" s="8"/>
      <c r="R20" s="160"/>
    </row>
    <row r="21" spans="1:19" ht="15.75" customHeight="1">
      <c r="A21" s="34">
        <v>14</v>
      </c>
      <c r="B21" s="30" t="s">
        <v>67</v>
      </c>
      <c r="C21" s="194">
        <v>1732</v>
      </c>
      <c r="D21" s="205"/>
      <c r="E21" s="206"/>
      <c r="F21" s="206"/>
      <c r="G21" s="206"/>
      <c r="H21" s="206"/>
      <c r="I21" s="206"/>
      <c r="J21" s="194">
        <v>1732</v>
      </c>
      <c r="K21" s="59"/>
      <c r="L21" s="59"/>
      <c r="M21" s="59"/>
      <c r="N21" s="159"/>
      <c r="O21" s="8"/>
      <c r="P21" s="8"/>
      <c r="Q21" s="8"/>
      <c r="R21" s="160"/>
    </row>
    <row r="22" spans="1:19" ht="15.75" customHeight="1">
      <c r="A22" s="34">
        <v>15</v>
      </c>
      <c r="B22" s="29" t="s">
        <v>68</v>
      </c>
      <c r="C22" s="194">
        <v>3301</v>
      </c>
      <c r="D22" s="205"/>
      <c r="E22" s="206"/>
      <c r="F22" s="206"/>
      <c r="G22" s="206"/>
      <c r="H22" s="206"/>
      <c r="I22" s="206"/>
      <c r="J22" s="194">
        <v>3301</v>
      </c>
      <c r="K22" s="59"/>
      <c r="L22" s="59"/>
      <c r="M22" s="59"/>
      <c r="N22" s="159"/>
      <c r="O22" s="8"/>
      <c r="P22" s="8"/>
      <c r="Q22" s="8"/>
      <c r="R22" s="162"/>
    </row>
    <row r="23" spans="1:19" ht="15.75" customHeight="1">
      <c r="A23" s="34">
        <v>16</v>
      </c>
      <c r="B23" s="30" t="s">
        <v>69</v>
      </c>
      <c r="C23" s="194">
        <v>2649</v>
      </c>
      <c r="D23" s="205"/>
      <c r="E23" s="206"/>
      <c r="F23" s="206"/>
      <c r="G23" s="206"/>
      <c r="H23" s="206"/>
      <c r="I23" s="206"/>
      <c r="J23" s="194">
        <v>2649</v>
      </c>
      <c r="K23" s="59"/>
      <c r="L23" s="59"/>
      <c r="M23" s="59"/>
      <c r="N23" s="159"/>
      <c r="O23" s="8"/>
      <c r="P23" s="8"/>
      <c r="Q23" s="8"/>
      <c r="R23" s="160"/>
    </row>
    <row r="24" spans="1:19" ht="15.75" customHeight="1">
      <c r="A24" s="34">
        <v>17</v>
      </c>
      <c r="B24" s="29" t="s">
        <v>70</v>
      </c>
      <c r="C24" s="194">
        <v>1076</v>
      </c>
      <c r="D24" s="205"/>
      <c r="E24" s="206"/>
      <c r="F24" s="206"/>
      <c r="G24" s="206"/>
      <c r="H24" s="206"/>
      <c r="I24" s="206"/>
      <c r="J24" s="194">
        <v>1076</v>
      </c>
      <c r="K24" s="59"/>
      <c r="L24" s="59"/>
      <c r="M24" s="59"/>
      <c r="N24" s="159"/>
      <c r="O24" s="8"/>
      <c r="P24" s="8"/>
      <c r="Q24" s="8"/>
      <c r="R24" s="162"/>
    </row>
    <row r="25" spans="1:19" ht="15.75" customHeight="1">
      <c r="A25" s="34">
        <v>18</v>
      </c>
      <c r="B25" s="30" t="s">
        <v>71</v>
      </c>
      <c r="C25" s="194">
        <v>987</v>
      </c>
      <c r="D25" s="205"/>
      <c r="E25" s="206"/>
      <c r="F25" s="206"/>
      <c r="G25" s="206"/>
      <c r="H25" s="206"/>
      <c r="I25" s="206"/>
      <c r="J25" s="194">
        <v>987</v>
      </c>
      <c r="K25" s="59"/>
      <c r="L25" s="59"/>
      <c r="M25" s="59"/>
      <c r="N25" s="159"/>
      <c r="O25" s="8"/>
      <c r="P25" s="8"/>
      <c r="Q25" s="8"/>
      <c r="R25" s="160"/>
    </row>
    <row r="26" spans="1:19" ht="15.75" customHeight="1">
      <c r="A26" s="34">
        <v>19</v>
      </c>
      <c r="B26" s="30" t="s">
        <v>72</v>
      </c>
      <c r="C26" s="194">
        <v>1207</v>
      </c>
      <c r="D26" s="205"/>
      <c r="E26" s="206"/>
      <c r="F26" s="206"/>
      <c r="G26" s="206"/>
      <c r="H26" s="206"/>
      <c r="I26" s="206"/>
      <c r="J26" s="194">
        <v>1207</v>
      </c>
      <c r="K26" s="59"/>
      <c r="L26" s="59"/>
      <c r="M26" s="59"/>
      <c r="N26" s="159"/>
      <c r="O26" s="8"/>
      <c r="P26" s="8"/>
      <c r="Q26" s="8"/>
      <c r="R26" s="160"/>
    </row>
    <row r="27" spans="1:19" ht="15.75" customHeight="1">
      <c r="A27" s="34">
        <v>20</v>
      </c>
      <c r="B27" s="30" t="s">
        <v>73</v>
      </c>
      <c r="C27" s="194">
        <v>1309</v>
      </c>
      <c r="D27" s="205"/>
      <c r="E27" s="206"/>
      <c r="F27" s="206"/>
      <c r="G27" s="206"/>
      <c r="H27" s="206"/>
      <c r="I27" s="206"/>
      <c r="J27" s="194">
        <v>1309</v>
      </c>
      <c r="K27" s="59"/>
      <c r="L27" s="59"/>
      <c r="M27" s="59"/>
      <c r="N27" s="159"/>
      <c r="O27" s="8"/>
      <c r="P27" s="8"/>
      <c r="Q27" s="8"/>
      <c r="R27" s="160"/>
    </row>
    <row r="28" spans="1:19" ht="15.75" customHeight="1">
      <c r="A28" s="34">
        <v>21</v>
      </c>
      <c r="B28" s="30" t="s">
        <v>74</v>
      </c>
      <c r="C28" s="194">
        <v>1246</v>
      </c>
      <c r="D28" s="205"/>
      <c r="E28" s="206"/>
      <c r="F28" s="206">
        <v>87</v>
      </c>
      <c r="G28" s="202" t="s">
        <v>106</v>
      </c>
      <c r="H28" s="206"/>
      <c r="I28" s="206"/>
      <c r="J28" s="194">
        <v>1159</v>
      </c>
      <c r="K28" s="59"/>
      <c r="L28" s="59"/>
      <c r="M28" s="59"/>
      <c r="N28" s="159"/>
      <c r="O28" s="8"/>
      <c r="P28" s="8"/>
      <c r="Q28" s="8"/>
      <c r="R28" s="160"/>
    </row>
    <row r="29" spans="1:19" ht="15.75" customHeight="1">
      <c r="A29" s="34">
        <v>22</v>
      </c>
      <c r="B29" s="30" t="s">
        <v>75</v>
      </c>
      <c r="C29" s="194">
        <v>1494</v>
      </c>
      <c r="D29" s="205"/>
      <c r="E29" s="206"/>
      <c r="F29" s="206"/>
      <c r="G29" s="206"/>
      <c r="H29" s="206"/>
      <c r="I29" s="206"/>
      <c r="J29" s="194">
        <v>1494</v>
      </c>
      <c r="K29" s="59"/>
      <c r="L29" s="59"/>
      <c r="M29" s="59"/>
      <c r="N29" s="159"/>
      <c r="O29" s="8"/>
      <c r="P29" s="8"/>
      <c r="Q29" s="8"/>
      <c r="R29" s="160"/>
    </row>
    <row r="30" spans="1:19" ht="15.75" customHeight="1">
      <c r="A30" s="34">
        <v>23</v>
      </c>
      <c r="B30" s="30" t="s">
        <v>76</v>
      </c>
      <c r="C30" s="194">
        <v>1552</v>
      </c>
      <c r="D30" s="205"/>
      <c r="E30" s="206"/>
      <c r="F30" s="206"/>
      <c r="G30" s="206"/>
      <c r="H30" s="206"/>
      <c r="I30" s="206"/>
      <c r="J30" s="194">
        <v>1552</v>
      </c>
      <c r="K30" s="59"/>
      <c r="L30" s="59"/>
      <c r="M30" s="59"/>
      <c r="N30" s="159"/>
      <c r="O30" s="8"/>
      <c r="P30" s="8"/>
      <c r="Q30" s="8"/>
      <c r="R30" s="160"/>
    </row>
    <row r="31" spans="1:19" ht="15.75" customHeight="1">
      <c r="A31" s="34">
        <v>24</v>
      </c>
      <c r="B31" s="30" t="s">
        <v>77</v>
      </c>
      <c r="C31" s="194">
        <v>2177</v>
      </c>
      <c r="D31" s="205"/>
      <c r="E31" s="206"/>
      <c r="F31" s="206"/>
      <c r="G31" s="206"/>
      <c r="H31" s="206"/>
      <c r="I31" s="206"/>
      <c r="J31" s="194">
        <v>2177</v>
      </c>
      <c r="K31" s="59"/>
      <c r="L31" s="59"/>
      <c r="M31" s="59"/>
      <c r="N31" s="159"/>
      <c r="O31" s="8"/>
      <c r="P31" s="8"/>
      <c r="Q31" s="8"/>
      <c r="R31" s="160"/>
    </row>
    <row r="32" spans="1:19" ht="15.75" customHeight="1">
      <c r="A32" s="34">
        <v>25</v>
      </c>
      <c r="B32" s="30" t="s">
        <v>78</v>
      </c>
      <c r="C32" s="194">
        <v>2045</v>
      </c>
      <c r="D32" s="205"/>
      <c r="E32" s="206"/>
      <c r="F32" s="206"/>
      <c r="G32" s="206"/>
      <c r="H32" s="206"/>
      <c r="I32" s="206"/>
      <c r="J32" s="194">
        <v>2045</v>
      </c>
      <c r="K32" s="59"/>
      <c r="L32" s="59"/>
      <c r="M32" s="59"/>
      <c r="N32" s="159"/>
      <c r="O32" s="8"/>
      <c r="P32" s="8"/>
      <c r="Q32" s="8"/>
      <c r="R32" s="160"/>
    </row>
    <row r="33" spans="1:18" ht="15.75" customHeight="1">
      <c r="A33" s="34">
        <v>26</v>
      </c>
      <c r="B33" s="30" t="s">
        <v>79</v>
      </c>
      <c r="C33" s="194">
        <v>2199</v>
      </c>
      <c r="D33" s="205"/>
      <c r="E33" s="206"/>
      <c r="F33" s="206"/>
      <c r="G33" s="206"/>
      <c r="H33" s="206"/>
      <c r="I33" s="206"/>
      <c r="J33" s="194">
        <v>2199</v>
      </c>
      <c r="K33" s="59"/>
      <c r="L33" s="59"/>
      <c r="M33" s="59"/>
      <c r="N33" s="159"/>
      <c r="O33" s="8"/>
      <c r="P33" s="8"/>
      <c r="Q33" s="8"/>
      <c r="R33" s="160"/>
    </row>
    <row r="34" spans="1:18" ht="15.75" customHeight="1">
      <c r="A34" s="34">
        <v>27</v>
      </c>
      <c r="B34" s="30" t="s">
        <v>80</v>
      </c>
      <c r="C34" s="194">
        <v>607</v>
      </c>
      <c r="D34" s="205"/>
      <c r="E34" s="206"/>
      <c r="F34" s="206"/>
      <c r="G34" s="206"/>
      <c r="H34" s="206"/>
      <c r="I34" s="206"/>
      <c r="J34" s="194">
        <v>607</v>
      </c>
      <c r="K34" s="59"/>
      <c r="L34" s="59"/>
      <c r="M34" s="59"/>
      <c r="N34" s="159"/>
      <c r="O34" s="8"/>
      <c r="P34" s="8"/>
      <c r="Q34" s="8"/>
      <c r="R34" s="160"/>
    </row>
    <row r="35" spans="1:18" ht="15.75" customHeight="1">
      <c r="A35" s="34">
        <v>28</v>
      </c>
      <c r="B35" s="30" t="s">
        <v>81</v>
      </c>
      <c r="C35" s="194">
        <v>1480</v>
      </c>
      <c r="D35" s="206">
        <v>29</v>
      </c>
      <c r="E35" s="207" t="s">
        <v>108</v>
      </c>
      <c r="F35" s="206">
        <v>13</v>
      </c>
      <c r="G35" s="207" t="s">
        <v>109</v>
      </c>
      <c r="H35" s="206"/>
      <c r="I35" s="206"/>
      <c r="J35" s="194">
        <v>1438</v>
      </c>
      <c r="K35" s="59"/>
      <c r="L35" s="59"/>
      <c r="M35" s="59"/>
      <c r="N35" s="159"/>
      <c r="O35" s="8"/>
      <c r="P35" s="8"/>
      <c r="Q35" s="8"/>
      <c r="R35" s="160"/>
    </row>
    <row r="36" spans="1:18">
      <c r="B36" s="15"/>
      <c r="C36" s="67"/>
      <c r="D36" s="68"/>
      <c r="E36" s="69"/>
      <c r="F36" s="68"/>
      <c r="G36" s="69"/>
      <c r="H36" s="68"/>
      <c r="I36" s="69"/>
      <c r="J36" s="208"/>
      <c r="K36" s="69"/>
      <c r="L36" s="68"/>
      <c r="M36" s="69"/>
      <c r="N36" s="69"/>
      <c r="O36" s="8"/>
      <c r="P36" s="8"/>
      <c r="Q36" s="8"/>
      <c r="R36" s="8"/>
    </row>
    <row r="37" spans="1:18">
      <c r="A37" s="132" t="s">
        <v>93</v>
      </c>
      <c r="B37" s="132"/>
      <c r="C37" s="132"/>
      <c r="D37" s="132"/>
      <c r="E37" s="71"/>
      <c r="F37" s="70"/>
      <c r="G37" s="71"/>
      <c r="H37" s="70"/>
      <c r="I37" s="71"/>
      <c r="J37" s="70"/>
      <c r="K37" s="71"/>
      <c r="L37" s="70"/>
      <c r="M37" s="71"/>
      <c r="N37" s="71"/>
    </row>
    <row r="39" spans="1:18">
      <c r="C39" s="164"/>
    </row>
  </sheetData>
  <mergeCells count="9">
    <mergeCell ref="A3:A6"/>
    <mergeCell ref="D4:E5"/>
    <mergeCell ref="C4:C6"/>
    <mergeCell ref="B3:B6"/>
    <mergeCell ref="C3:M3"/>
    <mergeCell ref="L4:M5"/>
    <mergeCell ref="J4:K5"/>
    <mergeCell ref="H4:I5"/>
    <mergeCell ref="F4:G5"/>
  </mergeCells>
  <pageMargins left="1.2" right="0.2" top="0.5" bottom="0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5"/>
  <sheetViews>
    <sheetView topLeftCell="A13" workbookViewId="0">
      <selection activeCell="L24" sqref="L24"/>
    </sheetView>
  </sheetViews>
  <sheetFormatPr defaultRowHeight="15"/>
  <cols>
    <col min="1" max="1" width="6.85546875" style="31" customWidth="1"/>
    <col min="2" max="2" width="17.7109375" customWidth="1"/>
    <col min="3" max="3" width="14" customWidth="1"/>
    <col min="4" max="4" width="13.140625" customWidth="1"/>
    <col min="5" max="5" width="12.140625" customWidth="1"/>
    <col min="6" max="6" width="10.7109375" customWidth="1"/>
    <col min="7" max="7" width="9.5703125" bestFit="1" customWidth="1"/>
  </cols>
  <sheetData>
    <row r="1" spans="1:8" ht="15.75">
      <c r="A1" s="262" t="s">
        <v>99</v>
      </c>
      <c r="B1" s="262"/>
      <c r="C1" s="262"/>
      <c r="D1" s="262"/>
      <c r="E1" s="262"/>
      <c r="F1" s="262"/>
    </row>
    <row r="2" spans="1:8">
      <c r="A2" s="226" t="s">
        <v>84</v>
      </c>
      <c r="B2" s="264" t="s">
        <v>86</v>
      </c>
      <c r="C2" s="263" t="s">
        <v>7</v>
      </c>
      <c r="D2" s="264" t="s">
        <v>20</v>
      </c>
      <c r="E2" s="263" t="s">
        <v>21</v>
      </c>
      <c r="F2" s="263" t="s">
        <v>22</v>
      </c>
    </row>
    <row r="3" spans="1:8">
      <c r="A3" s="226"/>
      <c r="B3" s="264"/>
      <c r="C3" s="263"/>
      <c r="D3" s="264"/>
      <c r="E3" s="263"/>
      <c r="F3" s="263"/>
    </row>
    <row r="4" spans="1:8">
      <c r="A4" s="226"/>
      <c r="B4" s="264"/>
      <c r="C4" s="263"/>
      <c r="D4" s="264"/>
      <c r="E4" s="263"/>
      <c r="F4" s="263"/>
    </row>
    <row r="5" spans="1:8" ht="16.5" customHeight="1">
      <c r="A5" s="229" t="s">
        <v>85</v>
      </c>
      <c r="B5" s="230"/>
      <c r="C5" s="170">
        <v>47462</v>
      </c>
      <c r="D5" s="178">
        <v>23782</v>
      </c>
      <c r="E5" s="176">
        <v>23680</v>
      </c>
      <c r="F5" s="36">
        <f>SUM(D5:E5)</f>
        <v>47462</v>
      </c>
      <c r="G5" s="175"/>
      <c r="H5" s="151"/>
    </row>
    <row r="6" spans="1:8" s="23" customFormat="1" ht="15.75">
      <c r="A6" s="56">
        <v>1</v>
      </c>
      <c r="B6" s="29" t="s">
        <v>54</v>
      </c>
      <c r="C6" s="167">
        <v>1297</v>
      </c>
      <c r="D6" s="171">
        <v>623</v>
      </c>
      <c r="E6" s="171">
        <f>C6-D6</f>
        <v>674</v>
      </c>
      <c r="F6" s="113">
        <f>D6/E6*100</f>
        <v>92.433234421364986</v>
      </c>
      <c r="G6" s="177"/>
      <c r="H6" s="142"/>
    </row>
    <row r="7" spans="1:8" s="23" customFormat="1" ht="15.75">
      <c r="A7" s="56">
        <v>2</v>
      </c>
      <c r="B7" s="29" t="s">
        <v>55</v>
      </c>
      <c r="C7" s="167">
        <v>1435</v>
      </c>
      <c r="D7" s="171">
        <v>710</v>
      </c>
      <c r="E7" s="171">
        <f>C7-D7</f>
        <v>725</v>
      </c>
      <c r="F7" s="113">
        <f t="shared" ref="F7:F33" si="0">D7/E7*100</f>
        <v>97.931034482758619</v>
      </c>
      <c r="G7" s="177"/>
      <c r="H7" s="142"/>
    </row>
    <row r="8" spans="1:8" s="23" customFormat="1" ht="15.75">
      <c r="A8" s="56">
        <v>3</v>
      </c>
      <c r="B8" s="30" t="s">
        <v>56</v>
      </c>
      <c r="C8" s="167">
        <v>1844</v>
      </c>
      <c r="D8" s="171">
        <v>912</v>
      </c>
      <c r="E8" s="171">
        <f t="shared" ref="E8:E33" si="1">C8-D8</f>
        <v>932</v>
      </c>
      <c r="F8" s="113">
        <f t="shared" si="0"/>
        <v>97.85407725321889</v>
      </c>
      <c r="G8" s="177"/>
      <c r="H8" s="142"/>
    </row>
    <row r="9" spans="1:8" s="23" customFormat="1" ht="15.75">
      <c r="A9" s="37">
        <v>4</v>
      </c>
      <c r="B9" s="29" t="s">
        <v>57</v>
      </c>
      <c r="C9" s="167">
        <v>1564</v>
      </c>
      <c r="D9" s="171">
        <v>786</v>
      </c>
      <c r="E9" s="171">
        <f t="shared" si="1"/>
        <v>778</v>
      </c>
      <c r="F9" s="113">
        <f t="shared" si="0"/>
        <v>101.02827763496146</v>
      </c>
      <c r="G9" s="99"/>
      <c r="H9" s="142"/>
    </row>
    <row r="10" spans="1:8" s="23" customFormat="1" ht="15.75">
      <c r="A10" s="37">
        <v>5</v>
      </c>
      <c r="B10" s="29" t="s">
        <v>58</v>
      </c>
      <c r="C10" s="167">
        <v>3211</v>
      </c>
      <c r="D10" s="171">
        <v>1598</v>
      </c>
      <c r="E10" s="171">
        <f t="shared" si="1"/>
        <v>1613</v>
      </c>
      <c r="F10" s="113">
        <f t="shared" si="0"/>
        <v>99.070055796652198</v>
      </c>
      <c r="G10" s="99"/>
      <c r="H10" s="142"/>
    </row>
    <row r="11" spans="1:8" s="23" customFormat="1" ht="15.75">
      <c r="A11" s="37">
        <v>6</v>
      </c>
      <c r="B11" s="30" t="s">
        <v>59</v>
      </c>
      <c r="C11" s="167">
        <v>1411</v>
      </c>
      <c r="D11" s="171">
        <v>708</v>
      </c>
      <c r="E11" s="171">
        <f t="shared" si="1"/>
        <v>703</v>
      </c>
      <c r="F11" s="113">
        <f t="shared" si="0"/>
        <v>100.71123755334281</v>
      </c>
      <c r="G11" s="99"/>
      <c r="H11" s="142"/>
    </row>
    <row r="12" spans="1:8" s="23" customFormat="1" ht="15.75">
      <c r="A12" s="37">
        <v>7</v>
      </c>
      <c r="B12" s="29" t="s">
        <v>60</v>
      </c>
      <c r="C12" s="167">
        <v>1418</v>
      </c>
      <c r="D12" s="171">
        <v>748</v>
      </c>
      <c r="E12" s="171">
        <f t="shared" si="1"/>
        <v>670</v>
      </c>
      <c r="F12" s="113">
        <f t="shared" si="0"/>
        <v>111.64179104477611</v>
      </c>
      <c r="G12" s="99"/>
      <c r="H12" s="142"/>
    </row>
    <row r="13" spans="1:8" s="23" customFormat="1" ht="15.75">
      <c r="A13" s="37">
        <v>8</v>
      </c>
      <c r="B13" s="29" t="s">
        <v>61</v>
      </c>
      <c r="C13" s="167">
        <v>848</v>
      </c>
      <c r="D13" s="171">
        <v>425</v>
      </c>
      <c r="E13" s="171">
        <f t="shared" si="1"/>
        <v>423</v>
      </c>
      <c r="F13" s="113">
        <f t="shared" si="0"/>
        <v>100.47281323877068</v>
      </c>
      <c r="G13" s="99"/>
      <c r="H13" s="142"/>
    </row>
    <row r="14" spans="1:8" s="23" customFormat="1" ht="15.75">
      <c r="A14" s="37">
        <v>9</v>
      </c>
      <c r="B14" s="30" t="s">
        <v>62</v>
      </c>
      <c r="C14" s="167">
        <v>1406</v>
      </c>
      <c r="D14" s="171">
        <v>715</v>
      </c>
      <c r="E14" s="171">
        <f t="shared" si="1"/>
        <v>691</v>
      </c>
      <c r="F14" s="113">
        <f t="shared" si="0"/>
        <v>103.47322720694645</v>
      </c>
      <c r="G14" s="99"/>
      <c r="H14" s="142"/>
    </row>
    <row r="15" spans="1:8" ht="15.75">
      <c r="A15" s="37">
        <v>10</v>
      </c>
      <c r="B15" s="30" t="s">
        <v>63</v>
      </c>
      <c r="C15" s="167">
        <v>1585</v>
      </c>
      <c r="D15" s="171">
        <v>829</v>
      </c>
      <c r="E15" s="171">
        <f t="shared" si="1"/>
        <v>756</v>
      </c>
      <c r="F15" s="113">
        <f t="shared" si="0"/>
        <v>109.65608465608466</v>
      </c>
      <c r="G15" s="99"/>
      <c r="H15" s="142"/>
    </row>
    <row r="16" spans="1:8" ht="15.75">
      <c r="A16" s="37">
        <v>11</v>
      </c>
      <c r="B16" s="30" t="s">
        <v>64</v>
      </c>
      <c r="C16" s="167">
        <v>3438</v>
      </c>
      <c r="D16" s="172">
        <v>1740</v>
      </c>
      <c r="E16" s="171">
        <f t="shared" si="1"/>
        <v>1698</v>
      </c>
      <c r="F16" s="113">
        <f t="shared" si="0"/>
        <v>102.47349823321554</v>
      </c>
      <c r="G16" s="99"/>
      <c r="H16" s="142"/>
    </row>
    <row r="17" spans="1:8" ht="15.75">
      <c r="A17" s="37">
        <v>12</v>
      </c>
      <c r="B17" s="29" t="s">
        <v>65</v>
      </c>
      <c r="C17" s="167">
        <v>1343</v>
      </c>
      <c r="D17" s="173">
        <v>667</v>
      </c>
      <c r="E17" s="171">
        <f t="shared" si="1"/>
        <v>676</v>
      </c>
      <c r="F17" s="113">
        <f t="shared" si="0"/>
        <v>98.668639053254438</v>
      </c>
      <c r="G17" s="99"/>
      <c r="H17" s="142"/>
    </row>
    <row r="18" spans="1:8" ht="15.75">
      <c r="A18" s="37">
        <v>13</v>
      </c>
      <c r="B18" s="30" t="s">
        <v>66</v>
      </c>
      <c r="C18" s="167">
        <v>1601</v>
      </c>
      <c r="D18" s="173">
        <v>803</v>
      </c>
      <c r="E18" s="171">
        <f t="shared" si="1"/>
        <v>798</v>
      </c>
      <c r="F18" s="113">
        <f t="shared" si="0"/>
        <v>100.62656641604011</v>
      </c>
      <c r="G18" s="99"/>
      <c r="H18" s="142"/>
    </row>
    <row r="19" spans="1:8" ht="15.75">
      <c r="A19" s="37">
        <v>14</v>
      </c>
      <c r="B19" s="30" t="s">
        <v>67</v>
      </c>
      <c r="C19" s="167">
        <v>1732</v>
      </c>
      <c r="D19" s="173">
        <v>877</v>
      </c>
      <c r="E19" s="171">
        <f t="shared" si="1"/>
        <v>855</v>
      </c>
      <c r="F19" s="113">
        <f t="shared" si="0"/>
        <v>102.57309941520467</v>
      </c>
      <c r="G19" s="99"/>
      <c r="H19" s="142"/>
    </row>
    <row r="20" spans="1:8" ht="15.75">
      <c r="A20" s="37">
        <v>15</v>
      </c>
      <c r="B20" s="29" t="s">
        <v>68</v>
      </c>
      <c r="C20" s="167">
        <v>3301</v>
      </c>
      <c r="D20" s="173">
        <v>1643</v>
      </c>
      <c r="E20" s="171">
        <f t="shared" si="1"/>
        <v>1658</v>
      </c>
      <c r="F20" s="113">
        <f t="shared" si="0"/>
        <v>99.095295536791312</v>
      </c>
      <c r="G20" s="99"/>
      <c r="H20" s="142"/>
    </row>
    <row r="21" spans="1:8" ht="15.75">
      <c r="A21" s="37">
        <v>16</v>
      </c>
      <c r="B21" s="30" t="s">
        <v>69</v>
      </c>
      <c r="C21" s="167">
        <v>2649</v>
      </c>
      <c r="D21" s="173">
        <v>1356</v>
      </c>
      <c r="E21" s="171">
        <f t="shared" si="1"/>
        <v>1293</v>
      </c>
      <c r="F21" s="113">
        <f t="shared" si="0"/>
        <v>104.87238979118329</v>
      </c>
      <c r="G21" s="99"/>
      <c r="H21" s="142"/>
    </row>
    <row r="22" spans="1:8" ht="15.75">
      <c r="A22" s="37">
        <v>17</v>
      </c>
      <c r="B22" s="29" t="s">
        <v>70</v>
      </c>
      <c r="C22" s="167">
        <v>1076</v>
      </c>
      <c r="D22" s="173">
        <v>542</v>
      </c>
      <c r="E22" s="171">
        <f t="shared" si="1"/>
        <v>534</v>
      </c>
      <c r="F22" s="113">
        <f t="shared" si="0"/>
        <v>101.49812734082397</v>
      </c>
      <c r="G22" s="99"/>
      <c r="H22" s="142"/>
    </row>
    <row r="23" spans="1:8" ht="15.75">
      <c r="A23" s="37">
        <v>18</v>
      </c>
      <c r="B23" s="30" t="s">
        <v>71</v>
      </c>
      <c r="C23" s="167">
        <v>987</v>
      </c>
      <c r="D23" s="173">
        <v>494</v>
      </c>
      <c r="E23" s="171">
        <f t="shared" si="1"/>
        <v>493</v>
      </c>
      <c r="F23" s="113">
        <f t="shared" si="0"/>
        <v>100.2028397565923</v>
      </c>
      <c r="G23" s="99"/>
      <c r="H23" s="142"/>
    </row>
    <row r="24" spans="1:8" ht="15.75">
      <c r="A24" s="37">
        <v>19</v>
      </c>
      <c r="B24" s="30" t="s">
        <v>72</v>
      </c>
      <c r="C24" s="167">
        <v>1207</v>
      </c>
      <c r="D24" s="173">
        <v>594</v>
      </c>
      <c r="E24" s="171">
        <f t="shared" si="1"/>
        <v>613</v>
      </c>
      <c r="F24" s="113">
        <f t="shared" si="0"/>
        <v>96.900489396411089</v>
      </c>
      <c r="G24" s="99"/>
      <c r="H24" s="142"/>
    </row>
    <row r="25" spans="1:8" ht="15.75">
      <c r="A25" s="37">
        <v>20</v>
      </c>
      <c r="B25" s="30" t="s">
        <v>73</v>
      </c>
      <c r="C25" s="167">
        <v>1309</v>
      </c>
      <c r="D25" s="173">
        <v>665</v>
      </c>
      <c r="E25" s="171">
        <f t="shared" si="1"/>
        <v>644</v>
      </c>
      <c r="F25" s="113">
        <f t="shared" si="0"/>
        <v>103.26086956521738</v>
      </c>
      <c r="G25" s="99"/>
      <c r="H25" s="142"/>
    </row>
    <row r="26" spans="1:8" ht="15.75">
      <c r="A26" s="37">
        <v>21</v>
      </c>
      <c r="B26" s="30" t="s">
        <v>74</v>
      </c>
      <c r="C26" s="167">
        <v>1246</v>
      </c>
      <c r="D26" s="173">
        <v>629</v>
      </c>
      <c r="E26" s="171">
        <f t="shared" si="1"/>
        <v>617</v>
      </c>
      <c r="F26" s="113">
        <f t="shared" si="0"/>
        <v>101.94489465153971</v>
      </c>
      <c r="G26" s="99"/>
      <c r="H26" s="142"/>
    </row>
    <row r="27" spans="1:8" ht="15.75">
      <c r="A27" s="37">
        <v>22</v>
      </c>
      <c r="B27" s="30" t="s">
        <v>75</v>
      </c>
      <c r="C27" s="167">
        <v>1494</v>
      </c>
      <c r="D27" s="173">
        <v>727</v>
      </c>
      <c r="E27" s="171">
        <f t="shared" si="1"/>
        <v>767</v>
      </c>
      <c r="F27" s="113">
        <f t="shared" si="0"/>
        <v>94.78487614080835</v>
      </c>
      <c r="G27" s="99"/>
      <c r="H27" s="142"/>
    </row>
    <row r="28" spans="1:8" ht="15.75">
      <c r="A28" s="37">
        <v>23</v>
      </c>
      <c r="B28" s="30" t="s">
        <v>76</v>
      </c>
      <c r="C28" s="167">
        <v>1552</v>
      </c>
      <c r="D28" s="173">
        <v>778</v>
      </c>
      <c r="E28" s="171">
        <f t="shared" si="1"/>
        <v>774</v>
      </c>
      <c r="F28" s="113">
        <f t="shared" si="0"/>
        <v>100.51679586563307</v>
      </c>
      <c r="G28" s="99"/>
      <c r="H28" s="142"/>
    </row>
    <row r="29" spans="1:8" ht="15.75">
      <c r="A29" s="37">
        <v>24</v>
      </c>
      <c r="B29" s="30" t="s">
        <v>77</v>
      </c>
      <c r="C29" s="167">
        <v>2177</v>
      </c>
      <c r="D29" s="173">
        <v>1113</v>
      </c>
      <c r="E29" s="171">
        <f t="shared" si="1"/>
        <v>1064</v>
      </c>
      <c r="F29" s="113">
        <f t="shared" si="0"/>
        <v>104.60526315789474</v>
      </c>
      <c r="G29" s="99"/>
      <c r="H29" s="142"/>
    </row>
    <row r="30" spans="1:8" ht="15.75">
      <c r="A30" s="37">
        <v>25</v>
      </c>
      <c r="B30" s="30" t="s">
        <v>78</v>
      </c>
      <c r="C30" s="167">
        <v>2045</v>
      </c>
      <c r="D30" s="173">
        <v>1020</v>
      </c>
      <c r="E30" s="171">
        <f t="shared" si="1"/>
        <v>1025</v>
      </c>
      <c r="F30" s="113">
        <f t="shared" si="0"/>
        <v>99.512195121951223</v>
      </c>
      <c r="G30" s="99"/>
      <c r="H30" s="142"/>
    </row>
    <row r="31" spans="1:8" ht="15.75">
      <c r="A31" s="37">
        <v>26</v>
      </c>
      <c r="B31" s="30" t="s">
        <v>79</v>
      </c>
      <c r="C31" s="167">
        <v>2199</v>
      </c>
      <c r="D31" s="173">
        <v>1076</v>
      </c>
      <c r="E31" s="171">
        <f t="shared" si="1"/>
        <v>1123</v>
      </c>
      <c r="F31" s="113">
        <f t="shared" si="0"/>
        <v>95.814781834372226</v>
      </c>
      <c r="G31" s="99"/>
    </row>
    <row r="32" spans="1:8" ht="15.75">
      <c r="A32" s="37">
        <v>27</v>
      </c>
      <c r="B32" s="30" t="s">
        <v>80</v>
      </c>
      <c r="C32" s="167">
        <v>607</v>
      </c>
      <c r="D32" s="173">
        <v>293</v>
      </c>
      <c r="E32" s="171">
        <f t="shared" si="1"/>
        <v>314</v>
      </c>
      <c r="F32" s="113">
        <f t="shared" si="0"/>
        <v>93.312101910828034</v>
      </c>
      <c r="G32" s="99"/>
    </row>
    <row r="33" spans="1:7" ht="15.75">
      <c r="A33" s="37">
        <v>28</v>
      </c>
      <c r="B33" s="30" t="s">
        <v>81</v>
      </c>
      <c r="C33" s="167">
        <v>1480</v>
      </c>
      <c r="D33" s="173">
        <v>711</v>
      </c>
      <c r="E33" s="171">
        <f t="shared" si="1"/>
        <v>769</v>
      </c>
      <c r="F33" s="113">
        <f t="shared" si="0"/>
        <v>92.457737321196348</v>
      </c>
      <c r="G33" s="99"/>
    </row>
    <row r="34" spans="1:7" ht="15.75">
      <c r="B34" s="16"/>
      <c r="C34" s="16"/>
      <c r="D34" s="16"/>
      <c r="E34" s="16"/>
      <c r="F34" s="16"/>
    </row>
    <row r="35" spans="1:7">
      <c r="A35" s="212" t="s">
        <v>92</v>
      </c>
      <c r="B35" s="212"/>
      <c r="C35" s="212"/>
      <c r="D35" s="212"/>
      <c r="E35" s="17"/>
      <c r="F35" s="18"/>
    </row>
  </sheetData>
  <mergeCells count="9">
    <mergeCell ref="A35:D35"/>
    <mergeCell ref="A5:B5"/>
    <mergeCell ref="A1:F1"/>
    <mergeCell ref="A2:A4"/>
    <mergeCell ref="C2:C4"/>
    <mergeCell ref="B2:B4"/>
    <mergeCell ref="F2:F4"/>
    <mergeCell ref="E2:E4"/>
    <mergeCell ref="D2:D4"/>
  </mergeCells>
  <pageMargins left="1.2" right="0.2" top="0.5" bottom="0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E36"/>
  <sheetViews>
    <sheetView workbookViewId="0">
      <selection activeCell="S23" sqref="S23"/>
    </sheetView>
  </sheetViews>
  <sheetFormatPr defaultRowHeight="15"/>
  <cols>
    <col min="1" max="1" width="5.140625" style="31" customWidth="1"/>
    <col min="2" max="2" width="17.5703125" customWidth="1"/>
    <col min="3" max="3" width="8.140625" style="105" customWidth="1"/>
    <col min="4" max="7" width="7.7109375" style="105" customWidth="1"/>
    <col min="8" max="8" width="7.7109375" style="106" customWidth="1"/>
    <col min="9" max="16" width="7.7109375" style="105" customWidth="1"/>
    <col min="18" max="18" width="9.5703125" bestFit="1" customWidth="1"/>
  </cols>
  <sheetData>
    <row r="1" spans="1:31" s="107" customFormat="1" ht="30" customHeight="1" thickBot="1">
      <c r="A1" s="269" t="s">
        <v>100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</row>
    <row r="2" spans="1:31">
      <c r="A2" s="226" t="s">
        <v>84</v>
      </c>
      <c r="B2" s="272" t="s">
        <v>86</v>
      </c>
      <c r="C2" s="277" t="s">
        <v>23</v>
      </c>
      <c r="D2" s="277" t="s">
        <v>24</v>
      </c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8"/>
    </row>
    <row r="3" spans="1:31">
      <c r="A3" s="226"/>
      <c r="B3" s="273"/>
      <c r="C3" s="278"/>
      <c r="D3" s="275" t="s">
        <v>25</v>
      </c>
      <c r="E3" s="267" t="s">
        <v>26</v>
      </c>
      <c r="F3" s="267" t="s">
        <v>27</v>
      </c>
      <c r="G3" s="267" t="s">
        <v>28</v>
      </c>
      <c r="H3" s="265" t="s">
        <v>29</v>
      </c>
      <c r="I3" s="267" t="s">
        <v>30</v>
      </c>
      <c r="J3" s="267" t="s">
        <v>31</v>
      </c>
      <c r="K3" s="267" t="s">
        <v>32</v>
      </c>
      <c r="L3" s="267" t="s">
        <v>33</v>
      </c>
      <c r="M3" s="267" t="s">
        <v>34</v>
      </c>
      <c r="N3" s="267" t="s">
        <v>35</v>
      </c>
      <c r="O3" s="267" t="s">
        <v>36</v>
      </c>
      <c r="P3" s="278" t="s">
        <v>37</v>
      </c>
      <c r="Q3" s="8"/>
    </row>
    <row r="4" spans="1:31" ht="15.75" thickBot="1">
      <c r="A4" s="226"/>
      <c r="B4" s="274"/>
      <c r="C4" s="279"/>
      <c r="D4" s="276"/>
      <c r="E4" s="268"/>
      <c r="F4" s="268"/>
      <c r="G4" s="268"/>
      <c r="H4" s="266"/>
      <c r="I4" s="268"/>
      <c r="J4" s="268"/>
      <c r="K4" s="268"/>
      <c r="L4" s="268"/>
      <c r="M4" s="268"/>
      <c r="N4" s="268"/>
      <c r="O4" s="268"/>
      <c r="P4" s="279"/>
      <c r="Q4" s="8"/>
    </row>
    <row r="5" spans="1:31" s="7" customFormat="1">
      <c r="A5" s="270" t="s">
        <v>85</v>
      </c>
      <c r="B5" s="271"/>
      <c r="C5" s="170">
        <v>47462</v>
      </c>
      <c r="D5" s="183">
        <f t="shared" ref="D5:O5" si="0">SUM(D6:D33)</f>
        <v>3678</v>
      </c>
      <c r="E5" s="183">
        <f t="shared" si="0"/>
        <v>4351</v>
      </c>
      <c r="F5" s="183">
        <f t="shared" si="0"/>
        <v>4589</v>
      </c>
      <c r="G5" s="183">
        <f t="shared" si="0"/>
        <v>4153</v>
      </c>
      <c r="H5" s="183">
        <f t="shared" si="0"/>
        <v>3719</v>
      </c>
      <c r="I5" s="183">
        <f t="shared" si="0"/>
        <v>3262</v>
      </c>
      <c r="J5" s="183">
        <f t="shared" si="0"/>
        <v>3141</v>
      </c>
      <c r="K5" s="183">
        <f t="shared" si="0"/>
        <v>3553</v>
      </c>
      <c r="L5" s="183">
        <f t="shared" si="0"/>
        <v>3405</v>
      </c>
      <c r="M5" s="183">
        <f t="shared" si="0"/>
        <v>2871</v>
      </c>
      <c r="N5" s="183">
        <f t="shared" si="0"/>
        <v>2747</v>
      </c>
      <c r="O5" s="183">
        <f t="shared" si="0"/>
        <v>2552</v>
      </c>
      <c r="P5" s="183">
        <f>SUM(P6:P33)</f>
        <v>5441</v>
      </c>
      <c r="Q5" s="140"/>
    </row>
    <row r="6" spans="1:31" s="23" customFormat="1">
      <c r="A6" s="56">
        <v>1</v>
      </c>
      <c r="B6" s="100" t="s">
        <v>54</v>
      </c>
      <c r="C6" s="167">
        <v>1297</v>
      </c>
      <c r="D6" s="174">
        <v>73</v>
      </c>
      <c r="E6" s="174">
        <v>108</v>
      </c>
      <c r="F6" s="174">
        <v>130</v>
      </c>
      <c r="G6" s="174">
        <v>111</v>
      </c>
      <c r="H6" s="174">
        <v>98</v>
      </c>
      <c r="I6" s="174">
        <v>79</v>
      </c>
      <c r="J6" s="174">
        <v>67</v>
      </c>
      <c r="K6" s="174">
        <v>91</v>
      </c>
      <c r="L6" s="174">
        <v>91</v>
      </c>
      <c r="M6" s="174">
        <v>75</v>
      </c>
      <c r="N6" s="174">
        <v>98</v>
      </c>
      <c r="O6" s="174">
        <v>75</v>
      </c>
      <c r="P6" s="174">
        <v>201</v>
      </c>
      <c r="Q6" s="179"/>
    </row>
    <row r="7" spans="1:31" s="23" customFormat="1">
      <c r="A7" s="56">
        <v>2</v>
      </c>
      <c r="B7" s="100" t="s">
        <v>55</v>
      </c>
      <c r="C7" s="167">
        <v>1435</v>
      </c>
      <c r="D7" s="174">
        <v>120</v>
      </c>
      <c r="E7" s="174">
        <v>108</v>
      </c>
      <c r="F7" s="174">
        <v>97</v>
      </c>
      <c r="G7" s="174">
        <v>102</v>
      </c>
      <c r="H7" s="174">
        <v>108</v>
      </c>
      <c r="I7" s="174">
        <v>106</v>
      </c>
      <c r="J7" s="174">
        <v>107</v>
      </c>
      <c r="K7" s="174">
        <v>105</v>
      </c>
      <c r="L7" s="174">
        <v>108</v>
      </c>
      <c r="M7" s="174">
        <v>87</v>
      </c>
      <c r="N7" s="174">
        <v>96</v>
      </c>
      <c r="O7" s="174">
        <v>94</v>
      </c>
      <c r="P7" s="174">
        <v>197</v>
      </c>
      <c r="Q7" s="179"/>
    </row>
    <row r="8" spans="1:31" s="23" customFormat="1">
      <c r="A8" s="56">
        <v>3</v>
      </c>
      <c r="B8" s="101" t="s">
        <v>56</v>
      </c>
      <c r="C8" s="167">
        <v>1844</v>
      </c>
      <c r="D8" s="174">
        <v>155</v>
      </c>
      <c r="E8" s="174">
        <v>184</v>
      </c>
      <c r="F8" s="174">
        <v>197</v>
      </c>
      <c r="G8" s="174">
        <v>180</v>
      </c>
      <c r="H8" s="174">
        <v>169</v>
      </c>
      <c r="I8" s="174">
        <v>123</v>
      </c>
      <c r="J8" s="174">
        <v>114</v>
      </c>
      <c r="K8" s="174">
        <v>159</v>
      </c>
      <c r="L8" s="174">
        <v>124</v>
      </c>
      <c r="M8" s="174">
        <v>99</v>
      </c>
      <c r="N8" s="174">
        <v>102</v>
      </c>
      <c r="O8" s="174">
        <v>85</v>
      </c>
      <c r="P8" s="174">
        <v>153</v>
      </c>
      <c r="Q8" s="179"/>
      <c r="R8" s="131"/>
      <c r="S8" s="131"/>
      <c r="T8" s="131"/>
      <c r="U8" s="131"/>
      <c r="V8" s="150"/>
      <c r="W8" s="8"/>
      <c r="X8" s="8"/>
      <c r="Y8" s="8"/>
      <c r="Z8" s="8"/>
      <c r="AA8" s="8"/>
      <c r="AB8" s="8"/>
      <c r="AC8" s="8"/>
      <c r="AD8" s="8"/>
      <c r="AE8" s="8"/>
    </row>
    <row r="9" spans="1:31" s="23" customFormat="1">
      <c r="A9" s="56">
        <v>4</v>
      </c>
      <c r="B9" s="100" t="s">
        <v>57</v>
      </c>
      <c r="C9" s="167">
        <v>1564</v>
      </c>
      <c r="D9" s="174">
        <v>158</v>
      </c>
      <c r="E9" s="174">
        <v>139</v>
      </c>
      <c r="F9" s="174">
        <v>165</v>
      </c>
      <c r="G9" s="174">
        <v>116</v>
      </c>
      <c r="H9" s="174">
        <v>164</v>
      </c>
      <c r="I9" s="174">
        <v>115</v>
      </c>
      <c r="J9" s="174">
        <v>100</v>
      </c>
      <c r="K9" s="174">
        <v>83</v>
      </c>
      <c r="L9" s="174">
        <v>94</v>
      </c>
      <c r="M9" s="174">
        <v>114</v>
      </c>
      <c r="N9" s="174">
        <v>80</v>
      </c>
      <c r="O9" s="174">
        <v>81</v>
      </c>
      <c r="P9" s="174">
        <v>155</v>
      </c>
      <c r="Q9" s="180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</row>
    <row r="10" spans="1:31" s="23" customFormat="1">
      <c r="A10" s="56">
        <v>5</v>
      </c>
      <c r="B10" s="100" t="s">
        <v>58</v>
      </c>
      <c r="C10" s="167">
        <v>3211</v>
      </c>
      <c r="D10" s="174">
        <v>656</v>
      </c>
      <c r="E10" s="174">
        <v>331</v>
      </c>
      <c r="F10" s="174">
        <v>220</v>
      </c>
      <c r="G10" s="174">
        <v>297</v>
      </c>
      <c r="H10" s="174">
        <v>315</v>
      </c>
      <c r="I10" s="174">
        <v>115</v>
      </c>
      <c r="J10" s="174">
        <v>115</v>
      </c>
      <c r="K10" s="174">
        <v>139</v>
      </c>
      <c r="L10" s="174">
        <v>224</v>
      </c>
      <c r="M10" s="174">
        <v>179</v>
      </c>
      <c r="N10" s="174">
        <v>185</v>
      </c>
      <c r="O10" s="174">
        <v>187</v>
      </c>
      <c r="P10" s="174">
        <v>248</v>
      </c>
      <c r="Q10" s="179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</row>
    <row r="11" spans="1:31" s="23" customFormat="1">
      <c r="A11" s="56">
        <v>6</v>
      </c>
      <c r="B11" s="101" t="s">
        <v>59</v>
      </c>
      <c r="C11" s="167">
        <v>1411</v>
      </c>
      <c r="D11" s="174">
        <v>84</v>
      </c>
      <c r="E11" s="174">
        <v>97</v>
      </c>
      <c r="F11" s="174">
        <v>142</v>
      </c>
      <c r="G11" s="174">
        <v>126</v>
      </c>
      <c r="H11" s="174">
        <v>114</v>
      </c>
      <c r="I11" s="174">
        <v>97</v>
      </c>
      <c r="J11" s="174">
        <v>90</v>
      </c>
      <c r="K11" s="174">
        <v>98</v>
      </c>
      <c r="L11" s="174">
        <v>98</v>
      </c>
      <c r="M11" s="174">
        <v>97</v>
      </c>
      <c r="N11" s="174">
        <v>88</v>
      </c>
      <c r="O11" s="174">
        <v>63</v>
      </c>
      <c r="P11" s="174">
        <v>217</v>
      </c>
      <c r="Q11" s="14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</row>
    <row r="12" spans="1:31" s="23" customFormat="1">
      <c r="A12" s="56">
        <v>7</v>
      </c>
      <c r="B12" s="100" t="s">
        <v>60</v>
      </c>
      <c r="C12" s="167">
        <v>1418</v>
      </c>
      <c r="D12" s="174">
        <v>73</v>
      </c>
      <c r="E12" s="174">
        <v>92</v>
      </c>
      <c r="F12" s="174">
        <v>119</v>
      </c>
      <c r="G12" s="174">
        <v>108</v>
      </c>
      <c r="H12" s="174">
        <v>110</v>
      </c>
      <c r="I12" s="174">
        <v>114</v>
      </c>
      <c r="J12" s="174">
        <v>106</v>
      </c>
      <c r="K12" s="174">
        <v>86</v>
      </c>
      <c r="L12" s="174">
        <v>91</v>
      </c>
      <c r="M12" s="174">
        <v>96</v>
      </c>
      <c r="N12" s="174">
        <v>91</v>
      </c>
      <c r="O12" s="174">
        <v>106</v>
      </c>
      <c r="P12" s="174">
        <v>226</v>
      </c>
      <c r="Q12" s="141"/>
      <c r="R12" s="131"/>
      <c r="S12" s="131"/>
      <c r="T12" s="131"/>
      <c r="U12" s="131"/>
      <c r="V12" s="131"/>
      <c r="W12" s="8"/>
      <c r="X12" s="8"/>
      <c r="Y12" s="8"/>
      <c r="Z12" s="8"/>
      <c r="AA12" s="8"/>
      <c r="AB12" s="8"/>
      <c r="AC12" s="8"/>
      <c r="AD12" s="8"/>
      <c r="AE12" s="8"/>
    </row>
    <row r="13" spans="1:31" s="23" customFormat="1">
      <c r="A13" s="56">
        <v>8</v>
      </c>
      <c r="B13" s="100" t="s">
        <v>61</v>
      </c>
      <c r="C13" s="167">
        <v>848</v>
      </c>
      <c r="D13" s="174">
        <v>78</v>
      </c>
      <c r="E13" s="174">
        <v>80</v>
      </c>
      <c r="F13" s="174">
        <v>56</v>
      </c>
      <c r="G13" s="174">
        <v>74</v>
      </c>
      <c r="H13" s="174">
        <v>44</v>
      </c>
      <c r="I13" s="174">
        <v>59</v>
      </c>
      <c r="J13" s="174">
        <v>52</v>
      </c>
      <c r="K13" s="174">
        <v>52</v>
      </c>
      <c r="L13" s="174">
        <v>53</v>
      </c>
      <c r="M13" s="174">
        <v>45</v>
      </c>
      <c r="N13" s="174">
        <v>68</v>
      </c>
      <c r="O13" s="174">
        <v>49</v>
      </c>
      <c r="P13" s="174">
        <v>138</v>
      </c>
      <c r="Q13" s="141"/>
      <c r="R13" s="131"/>
      <c r="S13" s="131"/>
      <c r="T13" s="131"/>
      <c r="U13" s="131"/>
      <c r="V13" s="131"/>
      <c r="W13" s="8"/>
      <c r="X13" s="8"/>
      <c r="Y13" s="8"/>
      <c r="Z13" s="8"/>
      <c r="AA13" s="8"/>
      <c r="AB13" s="8"/>
      <c r="AC13" s="8"/>
      <c r="AD13" s="8"/>
      <c r="AE13" s="8"/>
    </row>
    <row r="14" spans="1:31" s="129" customFormat="1">
      <c r="A14" s="127">
        <v>9</v>
      </c>
      <c r="B14" s="101" t="s">
        <v>62</v>
      </c>
      <c r="C14" s="167">
        <v>1406</v>
      </c>
      <c r="D14" s="174">
        <v>70</v>
      </c>
      <c r="E14" s="174">
        <v>132</v>
      </c>
      <c r="F14" s="174">
        <v>147</v>
      </c>
      <c r="G14" s="174">
        <v>130</v>
      </c>
      <c r="H14" s="174">
        <v>110</v>
      </c>
      <c r="I14" s="174">
        <v>81</v>
      </c>
      <c r="J14" s="174">
        <v>92</v>
      </c>
      <c r="K14" s="174">
        <v>103</v>
      </c>
      <c r="L14" s="174">
        <v>112</v>
      </c>
      <c r="M14" s="174">
        <v>84</v>
      </c>
      <c r="N14" s="174">
        <v>98</v>
      </c>
      <c r="O14" s="174">
        <v>61</v>
      </c>
      <c r="P14" s="174">
        <v>186</v>
      </c>
      <c r="Q14" s="141"/>
      <c r="R14" s="131"/>
      <c r="S14" s="131"/>
      <c r="T14" s="131"/>
      <c r="U14" s="131"/>
      <c r="V14" s="151"/>
      <c r="W14" s="152"/>
      <c r="X14" s="152"/>
      <c r="Y14" s="152"/>
      <c r="Z14" s="152"/>
      <c r="AA14" s="152"/>
      <c r="AB14" s="152"/>
      <c r="AC14" s="152"/>
      <c r="AD14" s="152"/>
      <c r="AE14" s="152"/>
    </row>
    <row r="15" spans="1:31">
      <c r="A15" s="56">
        <v>10</v>
      </c>
      <c r="B15" s="101" t="s">
        <v>63</v>
      </c>
      <c r="C15" s="167">
        <v>1585</v>
      </c>
      <c r="D15" s="181">
        <v>72</v>
      </c>
      <c r="E15" s="181">
        <v>129</v>
      </c>
      <c r="F15" s="181">
        <v>145</v>
      </c>
      <c r="G15" s="181">
        <v>147</v>
      </c>
      <c r="H15" s="181">
        <v>125</v>
      </c>
      <c r="I15" s="181">
        <v>108</v>
      </c>
      <c r="J15" s="181">
        <v>111</v>
      </c>
      <c r="K15" s="181">
        <v>111</v>
      </c>
      <c r="L15" s="181">
        <v>124</v>
      </c>
      <c r="M15" s="181">
        <v>101</v>
      </c>
      <c r="N15" s="181">
        <v>110</v>
      </c>
      <c r="O15" s="181">
        <v>92</v>
      </c>
      <c r="P15" s="181">
        <v>210</v>
      </c>
      <c r="Q15" s="141"/>
      <c r="R15" s="131"/>
      <c r="S15" s="131"/>
      <c r="T15" s="131"/>
      <c r="U15" s="131"/>
      <c r="V15" s="131"/>
      <c r="W15" s="8"/>
      <c r="X15" s="8"/>
      <c r="Y15" s="8"/>
      <c r="Z15" s="8"/>
      <c r="AA15" s="8"/>
      <c r="AB15" s="8"/>
      <c r="AC15" s="8"/>
      <c r="AD15" s="8"/>
      <c r="AE15" s="8"/>
    </row>
    <row r="16" spans="1:31">
      <c r="A16" s="56">
        <v>11</v>
      </c>
      <c r="B16" s="101" t="s">
        <v>64</v>
      </c>
      <c r="C16" s="167">
        <v>3438</v>
      </c>
      <c r="D16" s="181">
        <v>243</v>
      </c>
      <c r="E16" s="181">
        <v>359</v>
      </c>
      <c r="F16" s="181">
        <v>358</v>
      </c>
      <c r="G16" s="181">
        <v>296</v>
      </c>
      <c r="H16" s="181">
        <v>236</v>
      </c>
      <c r="I16" s="181">
        <v>210</v>
      </c>
      <c r="J16" s="181">
        <v>241</v>
      </c>
      <c r="K16" s="181">
        <v>320</v>
      </c>
      <c r="L16" s="181">
        <v>276</v>
      </c>
      <c r="M16" s="181">
        <v>222</v>
      </c>
      <c r="N16" s="181">
        <v>200</v>
      </c>
      <c r="O16" s="181">
        <v>145</v>
      </c>
      <c r="P16" s="181">
        <v>332</v>
      </c>
      <c r="Q16" s="141"/>
      <c r="R16" s="153"/>
      <c r="S16" s="153"/>
      <c r="T16" s="153"/>
      <c r="U16" s="153"/>
      <c r="V16" s="131"/>
      <c r="W16" s="8"/>
      <c r="X16" s="8"/>
      <c r="Y16" s="8"/>
      <c r="Z16" s="8"/>
      <c r="AA16" s="8"/>
      <c r="AB16" s="8"/>
      <c r="AC16" s="8"/>
      <c r="AD16" s="8"/>
      <c r="AE16" s="8"/>
    </row>
    <row r="17" spans="1:31">
      <c r="A17" s="56">
        <v>12</v>
      </c>
      <c r="B17" s="100" t="s">
        <v>65</v>
      </c>
      <c r="C17" s="167">
        <v>1343</v>
      </c>
      <c r="D17" s="181">
        <v>95</v>
      </c>
      <c r="E17" s="181">
        <v>114</v>
      </c>
      <c r="F17" s="181">
        <v>134</v>
      </c>
      <c r="G17" s="181">
        <v>120</v>
      </c>
      <c r="H17" s="181">
        <v>85</v>
      </c>
      <c r="I17" s="181">
        <v>96</v>
      </c>
      <c r="J17" s="181">
        <v>83</v>
      </c>
      <c r="K17" s="181">
        <v>90</v>
      </c>
      <c r="L17" s="181">
        <v>103</v>
      </c>
      <c r="M17" s="181">
        <v>105</v>
      </c>
      <c r="N17" s="181">
        <v>84</v>
      </c>
      <c r="O17" s="181">
        <v>67</v>
      </c>
      <c r="P17" s="181">
        <v>167</v>
      </c>
      <c r="Q17" s="141"/>
      <c r="R17" s="126"/>
      <c r="S17" s="126"/>
      <c r="T17" s="126"/>
      <c r="U17" s="126"/>
      <c r="V17" s="131"/>
      <c r="W17" s="8"/>
      <c r="X17" s="8"/>
      <c r="Y17" s="8"/>
      <c r="Z17" s="8"/>
      <c r="AA17" s="8"/>
      <c r="AB17" s="8"/>
      <c r="AC17" s="8"/>
      <c r="AD17" s="8"/>
      <c r="AE17" s="8"/>
    </row>
    <row r="18" spans="1:31">
      <c r="A18" s="56">
        <v>13</v>
      </c>
      <c r="B18" s="101" t="s">
        <v>66</v>
      </c>
      <c r="C18" s="167">
        <v>1601</v>
      </c>
      <c r="D18" s="181">
        <v>121</v>
      </c>
      <c r="E18" s="181">
        <v>144</v>
      </c>
      <c r="F18" s="181">
        <v>158</v>
      </c>
      <c r="G18" s="181">
        <v>151</v>
      </c>
      <c r="H18" s="181">
        <v>140</v>
      </c>
      <c r="I18" s="181">
        <v>109</v>
      </c>
      <c r="J18" s="181">
        <v>126</v>
      </c>
      <c r="K18" s="181">
        <v>124</v>
      </c>
      <c r="L18" s="181">
        <v>122</v>
      </c>
      <c r="M18" s="181">
        <v>78</v>
      </c>
      <c r="N18" s="181">
        <v>94</v>
      </c>
      <c r="O18" s="181">
        <v>77</v>
      </c>
      <c r="P18" s="181">
        <v>157</v>
      </c>
      <c r="Q18" s="141"/>
      <c r="R18" s="126"/>
      <c r="S18" s="126"/>
      <c r="T18" s="126"/>
      <c r="U18" s="126"/>
      <c r="V18" s="131"/>
      <c r="W18" s="8"/>
      <c r="X18" s="8"/>
      <c r="Y18" s="8"/>
      <c r="Z18" s="8"/>
      <c r="AA18" s="8"/>
      <c r="AB18" s="8"/>
      <c r="AC18" s="8"/>
      <c r="AD18" s="8"/>
      <c r="AE18" s="8"/>
    </row>
    <row r="19" spans="1:31">
      <c r="A19" s="56">
        <v>14</v>
      </c>
      <c r="B19" s="101" t="s">
        <v>67</v>
      </c>
      <c r="C19" s="167">
        <v>1732</v>
      </c>
      <c r="D19" s="181">
        <v>158</v>
      </c>
      <c r="E19" s="181">
        <v>167</v>
      </c>
      <c r="F19" s="181">
        <v>155</v>
      </c>
      <c r="G19" s="181">
        <v>147</v>
      </c>
      <c r="H19" s="181">
        <v>118</v>
      </c>
      <c r="I19" s="181">
        <v>126</v>
      </c>
      <c r="J19" s="181">
        <v>122</v>
      </c>
      <c r="K19" s="181">
        <v>141</v>
      </c>
      <c r="L19" s="181">
        <v>107</v>
      </c>
      <c r="M19" s="181">
        <v>100</v>
      </c>
      <c r="N19" s="181">
        <v>90</v>
      </c>
      <c r="O19" s="181">
        <v>115</v>
      </c>
      <c r="P19" s="181">
        <v>186</v>
      </c>
      <c r="Q19" s="141"/>
      <c r="R19" s="126"/>
      <c r="S19" s="126"/>
      <c r="T19" s="126"/>
      <c r="U19" s="126"/>
      <c r="V19" s="131"/>
      <c r="W19" s="8"/>
      <c r="X19" s="8"/>
      <c r="Y19" s="8"/>
      <c r="Z19" s="8"/>
      <c r="AA19" s="8"/>
      <c r="AB19" s="8"/>
      <c r="AC19" s="8"/>
      <c r="AD19" s="8"/>
      <c r="AE19" s="8"/>
    </row>
    <row r="20" spans="1:31">
      <c r="A20" s="56">
        <v>15</v>
      </c>
      <c r="B20" s="100" t="s">
        <v>68</v>
      </c>
      <c r="C20" s="167">
        <v>3301</v>
      </c>
      <c r="D20" s="181">
        <v>264</v>
      </c>
      <c r="E20" s="181">
        <v>358</v>
      </c>
      <c r="F20" s="181">
        <v>368</v>
      </c>
      <c r="G20" s="181">
        <v>334</v>
      </c>
      <c r="H20" s="181">
        <v>234</v>
      </c>
      <c r="I20" s="181">
        <v>220</v>
      </c>
      <c r="J20" s="181">
        <v>182</v>
      </c>
      <c r="K20" s="181">
        <v>282</v>
      </c>
      <c r="L20" s="181">
        <v>243</v>
      </c>
      <c r="M20" s="181">
        <v>189</v>
      </c>
      <c r="N20" s="181">
        <v>178</v>
      </c>
      <c r="O20" s="181">
        <v>167</v>
      </c>
      <c r="P20" s="181">
        <v>282</v>
      </c>
      <c r="Q20" s="141"/>
      <c r="R20" s="126"/>
      <c r="S20" s="126"/>
      <c r="T20" s="126"/>
      <c r="U20" s="126"/>
      <c r="V20" s="131"/>
      <c r="W20" s="8"/>
      <c r="X20" s="8"/>
      <c r="Y20" s="8"/>
      <c r="Z20" s="8"/>
      <c r="AA20" s="8"/>
      <c r="AB20" s="8"/>
      <c r="AC20" s="8"/>
      <c r="AD20" s="8"/>
      <c r="AE20" s="8"/>
    </row>
    <row r="21" spans="1:31">
      <c r="A21" s="56">
        <v>16</v>
      </c>
      <c r="B21" s="101" t="s">
        <v>69</v>
      </c>
      <c r="C21" s="167">
        <v>2649</v>
      </c>
      <c r="D21" s="181">
        <v>179</v>
      </c>
      <c r="E21" s="181">
        <v>298</v>
      </c>
      <c r="F21" s="181">
        <v>326</v>
      </c>
      <c r="G21" s="181">
        <v>274</v>
      </c>
      <c r="H21" s="181">
        <v>198</v>
      </c>
      <c r="I21" s="181">
        <v>183</v>
      </c>
      <c r="J21" s="181">
        <v>170</v>
      </c>
      <c r="K21" s="181">
        <v>213</v>
      </c>
      <c r="L21" s="181">
        <v>218</v>
      </c>
      <c r="M21" s="181">
        <v>139</v>
      </c>
      <c r="N21" s="181">
        <v>116</v>
      </c>
      <c r="O21" s="181">
        <v>105</v>
      </c>
      <c r="P21" s="181">
        <v>230</v>
      </c>
      <c r="Q21" s="141"/>
      <c r="R21" s="126"/>
      <c r="S21" s="126"/>
      <c r="T21" s="126"/>
      <c r="U21" s="126"/>
      <c r="V21" s="131"/>
      <c r="W21" s="8"/>
      <c r="X21" s="8"/>
      <c r="Y21" s="8"/>
      <c r="Z21" s="8"/>
      <c r="AA21" s="8"/>
      <c r="AB21" s="8"/>
      <c r="AC21" s="8"/>
      <c r="AD21" s="8"/>
      <c r="AE21" s="8"/>
    </row>
    <row r="22" spans="1:31">
      <c r="A22" s="56">
        <v>17</v>
      </c>
      <c r="B22" s="100" t="s">
        <v>70</v>
      </c>
      <c r="C22" s="167">
        <v>1076</v>
      </c>
      <c r="D22" s="181">
        <v>65</v>
      </c>
      <c r="E22" s="181">
        <v>101</v>
      </c>
      <c r="F22" s="181">
        <v>108</v>
      </c>
      <c r="G22" s="181">
        <v>71</v>
      </c>
      <c r="H22" s="181">
        <v>77</v>
      </c>
      <c r="I22" s="181">
        <v>54</v>
      </c>
      <c r="J22" s="181">
        <v>61</v>
      </c>
      <c r="K22" s="181">
        <v>93</v>
      </c>
      <c r="L22" s="181">
        <v>106</v>
      </c>
      <c r="M22" s="181">
        <v>75</v>
      </c>
      <c r="N22" s="181">
        <v>55</v>
      </c>
      <c r="O22" s="181">
        <v>47</v>
      </c>
      <c r="P22" s="181">
        <v>163</v>
      </c>
      <c r="Q22" s="141"/>
      <c r="R22" s="126"/>
      <c r="S22" s="126"/>
      <c r="T22" s="126"/>
      <c r="U22" s="126"/>
      <c r="V22" s="131"/>
      <c r="W22" s="8"/>
      <c r="X22" s="8"/>
      <c r="Y22" s="8"/>
      <c r="Z22" s="8"/>
      <c r="AA22" s="8"/>
      <c r="AB22" s="8"/>
      <c r="AC22" s="8"/>
      <c r="AD22" s="8"/>
      <c r="AE22" s="8"/>
    </row>
    <row r="23" spans="1:31">
      <c r="A23" s="56">
        <v>18</v>
      </c>
      <c r="B23" s="101" t="s">
        <v>71</v>
      </c>
      <c r="C23" s="167">
        <v>987</v>
      </c>
      <c r="D23" s="181">
        <v>58</v>
      </c>
      <c r="E23" s="181">
        <v>87</v>
      </c>
      <c r="F23" s="181">
        <v>86</v>
      </c>
      <c r="G23" s="181">
        <v>89</v>
      </c>
      <c r="H23" s="181">
        <v>78</v>
      </c>
      <c r="I23" s="181">
        <v>68</v>
      </c>
      <c r="J23" s="181">
        <v>65</v>
      </c>
      <c r="K23" s="181">
        <v>79</v>
      </c>
      <c r="L23" s="181">
        <v>66</v>
      </c>
      <c r="M23" s="181">
        <v>69</v>
      </c>
      <c r="N23" s="181">
        <v>56</v>
      </c>
      <c r="O23" s="181">
        <v>54</v>
      </c>
      <c r="P23" s="181">
        <v>132</v>
      </c>
      <c r="Q23" s="141"/>
      <c r="R23" s="126"/>
      <c r="S23" s="126"/>
      <c r="T23" s="126"/>
      <c r="U23" s="126"/>
      <c r="V23" s="131"/>
      <c r="W23" s="8"/>
      <c r="X23" s="8"/>
      <c r="Y23" s="8"/>
      <c r="Z23" s="8"/>
      <c r="AA23" s="8"/>
      <c r="AB23" s="8"/>
      <c r="AC23" s="8"/>
      <c r="AD23" s="8"/>
      <c r="AE23" s="8"/>
    </row>
    <row r="24" spans="1:31">
      <c r="A24" s="56">
        <v>19</v>
      </c>
      <c r="B24" s="101" t="s">
        <v>72</v>
      </c>
      <c r="C24" s="167">
        <v>1207</v>
      </c>
      <c r="D24" s="181">
        <v>58</v>
      </c>
      <c r="E24" s="181">
        <v>91</v>
      </c>
      <c r="F24" s="181">
        <v>114</v>
      </c>
      <c r="G24" s="181">
        <v>89</v>
      </c>
      <c r="H24" s="181">
        <v>97</v>
      </c>
      <c r="I24" s="181">
        <v>95</v>
      </c>
      <c r="J24" s="181">
        <v>73</v>
      </c>
      <c r="K24" s="181">
        <v>82</v>
      </c>
      <c r="L24" s="181">
        <v>78</v>
      </c>
      <c r="M24" s="181">
        <v>78</v>
      </c>
      <c r="N24" s="181">
        <v>72</v>
      </c>
      <c r="O24" s="181">
        <v>85</v>
      </c>
      <c r="P24" s="181">
        <v>195</v>
      </c>
      <c r="Q24" s="141"/>
      <c r="R24" s="126"/>
      <c r="S24" s="126"/>
      <c r="T24" s="126"/>
      <c r="U24" s="126"/>
      <c r="V24" s="131"/>
      <c r="W24" s="8"/>
      <c r="X24" s="8"/>
      <c r="Y24" s="8"/>
      <c r="Z24" s="8"/>
      <c r="AA24" s="8"/>
      <c r="AB24" s="8"/>
      <c r="AC24" s="8"/>
      <c r="AD24" s="8"/>
      <c r="AE24" s="8"/>
    </row>
    <row r="25" spans="1:31">
      <c r="A25" s="56">
        <v>20</v>
      </c>
      <c r="B25" s="101" t="s">
        <v>73</v>
      </c>
      <c r="C25" s="167">
        <v>1309</v>
      </c>
      <c r="D25" s="181">
        <v>54</v>
      </c>
      <c r="E25" s="181">
        <v>124</v>
      </c>
      <c r="F25" s="181">
        <v>103</v>
      </c>
      <c r="G25" s="181">
        <v>105</v>
      </c>
      <c r="H25" s="181">
        <v>89</v>
      </c>
      <c r="I25" s="181">
        <v>102</v>
      </c>
      <c r="J25" s="181">
        <v>96</v>
      </c>
      <c r="K25" s="181">
        <v>101</v>
      </c>
      <c r="L25" s="181">
        <v>84</v>
      </c>
      <c r="M25" s="181">
        <v>80</v>
      </c>
      <c r="N25" s="181">
        <v>75</v>
      </c>
      <c r="O25" s="181">
        <v>75</v>
      </c>
      <c r="P25" s="181">
        <v>221</v>
      </c>
      <c r="Q25" s="141"/>
      <c r="R25" s="126"/>
      <c r="S25" s="126"/>
      <c r="T25" s="126"/>
      <c r="U25" s="126"/>
      <c r="V25" s="131"/>
      <c r="W25" s="8"/>
      <c r="X25" s="8"/>
      <c r="Y25" s="8"/>
      <c r="Z25" s="8"/>
      <c r="AA25" s="8"/>
      <c r="AB25" s="8"/>
      <c r="AC25" s="8"/>
      <c r="AD25" s="8"/>
      <c r="AE25" s="8"/>
    </row>
    <row r="26" spans="1:31">
      <c r="A26" s="56">
        <v>21</v>
      </c>
      <c r="B26" s="101" t="s">
        <v>74</v>
      </c>
      <c r="C26" s="167">
        <v>1246</v>
      </c>
      <c r="D26" s="181">
        <v>54</v>
      </c>
      <c r="E26" s="181">
        <v>89</v>
      </c>
      <c r="F26" s="181">
        <v>107</v>
      </c>
      <c r="G26" s="181">
        <v>85</v>
      </c>
      <c r="H26" s="181">
        <v>88</v>
      </c>
      <c r="I26" s="181">
        <v>103</v>
      </c>
      <c r="J26" s="181">
        <v>88</v>
      </c>
      <c r="K26" s="181">
        <v>93</v>
      </c>
      <c r="L26" s="181">
        <v>84</v>
      </c>
      <c r="M26" s="181">
        <v>90</v>
      </c>
      <c r="N26" s="181">
        <v>73</v>
      </c>
      <c r="O26" s="181">
        <v>68</v>
      </c>
      <c r="P26" s="181">
        <v>224</v>
      </c>
      <c r="Q26" s="141"/>
      <c r="R26" s="126"/>
      <c r="S26" s="126"/>
      <c r="T26" s="126"/>
      <c r="U26" s="126"/>
      <c r="V26" s="131"/>
      <c r="W26" s="8"/>
      <c r="X26" s="8"/>
      <c r="Y26" s="8"/>
      <c r="Z26" s="8"/>
      <c r="AA26" s="8"/>
      <c r="AB26" s="8"/>
      <c r="AC26" s="8"/>
      <c r="AD26" s="8"/>
      <c r="AE26" s="8"/>
    </row>
    <row r="27" spans="1:31">
      <c r="A27" s="56">
        <v>22</v>
      </c>
      <c r="B27" s="101" t="s">
        <v>75</v>
      </c>
      <c r="C27" s="167">
        <v>1494</v>
      </c>
      <c r="D27" s="181">
        <v>80</v>
      </c>
      <c r="E27" s="181">
        <v>105</v>
      </c>
      <c r="F27" s="181">
        <v>119</v>
      </c>
      <c r="G27" s="181">
        <v>134</v>
      </c>
      <c r="H27" s="181">
        <v>97</v>
      </c>
      <c r="I27" s="181">
        <v>108</v>
      </c>
      <c r="J27" s="181">
        <v>108</v>
      </c>
      <c r="K27" s="181">
        <v>110</v>
      </c>
      <c r="L27" s="181">
        <v>114</v>
      </c>
      <c r="M27" s="181">
        <v>102</v>
      </c>
      <c r="N27" s="181">
        <v>87</v>
      </c>
      <c r="O27" s="181">
        <v>109</v>
      </c>
      <c r="P27" s="181">
        <v>221</v>
      </c>
      <c r="Q27" s="141"/>
      <c r="R27" s="126"/>
      <c r="S27" s="126"/>
      <c r="T27" s="126"/>
      <c r="U27" s="126"/>
      <c r="V27" s="131"/>
      <c r="W27" s="8"/>
      <c r="X27" s="8"/>
      <c r="Y27" s="8"/>
      <c r="Z27" s="8"/>
      <c r="AA27" s="8"/>
      <c r="AB27" s="8"/>
      <c r="AC27" s="8"/>
      <c r="AD27" s="8"/>
      <c r="AE27" s="8"/>
    </row>
    <row r="28" spans="1:31">
      <c r="A28" s="56">
        <v>23</v>
      </c>
      <c r="B28" s="101" t="s">
        <v>76</v>
      </c>
      <c r="C28" s="167">
        <v>1552</v>
      </c>
      <c r="D28" s="181">
        <v>113</v>
      </c>
      <c r="E28" s="181">
        <v>148</v>
      </c>
      <c r="F28" s="181">
        <v>145</v>
      </c>
      <c r="G28" s="181">
        <v>115</v>
      </c>
      <c r="H28" s="181">
        <v>106</v>
      </c>
      <c r="I28" s="181">
        <v>98</v>
      </c>
      <c r="J28" s="181">
        <v>105</v>
      </c>
      <c r="K28" s="181">
        <v>96</v>
      </c>
      <c r="L28" s="181">
        <v>118</v>
      </c>
      <c r="M28" s="181">
        <v>107</v>
      </c>
      <c r="N28" s="181">
        <v>115</v>
      </c>
      <c r="O28" s="181">
        <v>88</v>
      </c>
      <c r="P28" s="181">
        <v>198</v>
      </c>
      <c r="Q28" s="141"/>
      <c r="R28" s="126"/>
      <c r="S28" s="126"/>
      <c r="T28" s="126"/>
      <c r="U28" s="126"/>
      <c r="V28" s="131"/>
      <c r="W28" s="8"/>
      <c r="X28" s="8"/>
      <c r="Y28" s="8"/>
      <c r="Z28" s="8"/>
      <c r="AA28" s="8"/>
      <c r="AB28" s="8"/>
      <c r="AC28" s="8"/>
      <c r="AD28" s="8"/>
      <c r="AE28" s="8"/>
    </row>
    <row r="29" spans="1:31">
      <c r="A29" s="56">
        <v>24</v>
      </c>
      <c r="B29" s="101" t="s">
        <v>77</v>
      </c>
      <c r="C29" s="167">
        <v>2177</v>
      </c>
      <c r="D29" s="181">
        <v>102</v>
      </c>
      <c r="E29" s="181">
        <v>158</v>
      </c>
      <c r="F29" s="181">
        <v>252</v>
      </c>
      <c r="G29" s="181">
        <v>171</v>
      </c>
      <c r="H29" s="181">
        <v>191</v>
      </c>
      <c r="I29" s="181">
        <v>165</v>
      </c>
      <c r="J29" s="181">
        <v>173</v>
      </c>
      <c r="K29" s="181">
        <v>207</v>
      </c>
      <c r="L29" s="181">
        <v>160</v>
      </c>
      <c r="M29" s="181">
        <v>127</v>
      </c>
      <c r="N29" s="181">
        <v>115</v>
      </c>
      <c r="O29" s="181">
        <v>121</v>
      </c>
      <c r="P29" s="181">
        <v>235</v>
      </c>
      <c r="Q29" s="141"/>
      <c r="R29" s="126"/>
      <c r="S29" s="126"/>
      <c r="T29" s="126"/>
      <c r="U29" s="126"/>
      <c r="V29" s="131"/>
      <c r="W29" s="8"/>
      <c r="X29" s="8"/>
      <c r="Y29" s="8"/>
      <c r="Z29" s="8"/>
      <c r="AA29" s="8"/>
      <c r="AB29" s="8"/>
      <c r="AC29" s="8"/>
      <c r="AD29" s="8"/>
      <c r="AE29" s="8"/>
    </row>
    <row r="30" spans="1:31" s="129" customFormat="1">
      <c r="A30" s="127">
        <v>25</v>
      </c>
      <c r="B30" s="101" t="s">
        <v>78</v>
      </c>
      <c r="C30" s="167">
        <v>2045</v>
      </c>
      <c r="D30" s="181">
        <v>127</v>
      </c>
      <c r="E30" s="181">
        <v>191</v>
      </c>
      <c r="F30" s="181">
        <v>215</v>
      </c>
      <c r="G30" s="181">
        <v>208</v>
      </c>
      <c r="H30" s="181">
        <v>143</v>
      </c>
      <c r="I30" s="181">
        <v>156</v>
      </c>
      <c r="J30" s="181">
        <v>165</v>
      </c>
      <c r="K30" s="181">
        <v>166</v>
      </c>
      <c r="L30" s="181">
        <v>138</v>
      </c>
      <c r="M30" s="181">
        <v>132</v>
      </c>
      <c r="N30" s="181">
        <v>101</v>
      </c>
      <c r="O30" s="181">
        <v>103</v>
      </c>
      <c r="P30" s="181">
        <v>200</v>
      </c>
      <c r="Q30" s="142"/>
      <c r="R30" s="126"/>
      <c r="S30" s="126"/>
      <c r="T30" s="126"/>
      <c r="U30" s="126"/>
      <c r="V30" s="151"/>
      <c r="W30" s="152"/>
      <c r="X30" s="152"/>
      <c r="Y30" s="152"/>
      <c r="Z30" s="152"/>
      <c r="AA30" s="152"/>
      <c r="AB30" s="152"/>
      <c r="AC30" s="152"/>
      <c r="AD30" s="152"/>
      <c r="AE30" s="152"/>
    </row>
    <row r="31" spans="1:31">
      <c r="A31" s="56">
        <v>26</v>
      </c>
      <c r="B31" s="101" t="s">
        <v>79</v>
      </c>
      <c r="C31" s="167">
        <v>2199</v>
      </c>
      <c r="D31" s="181">
        <v>190</v>
      </c>
      <c r="E31" s="181">
        <v>233</v>
      </c>
      <c r="F31" s="181">
        <v>220</v>
      </c>
      <c r="G31" s="181">
        <v>189</v>
      </c>
      <c r="H31" s="181">
        <v>173</v>
      </c>
      <c r="I31" s="181">
        <v>168</v>
      </c>
      <c r="J31" s="181">
        <v>165</v>
      </c>
      <c r="K31" s="181">
        <v>193</v>
      </c>
      <c r="L31" s="181">
        <v>164</v>
      </c>
      <c r="M31" s="181">
        <v>110</v>
      </c>
      <c r="N31" s="181">
        <v>107</v>
      </c>
      <c r="O31" s="181">
        <v>104</v>
      </c>
      <c r="P31" s="181">
        <v>183</v>
      </c>
      <c r="Q31" s="141"/>
      <c r="R31" s="126"/>
      <c r="S31" s="126"/>
      <c r="T31" s="126"/>
      <c r="U31" s="126"/>
      <c r="V31" s="131"/>
      <c r="W31" s="8"/>
      <c r="X31" s="8"/>
      <c r="Y31" s="8"/>
      <c r="Z31" s="8"/>
      <c r="AA31" s="8"/>
      <c r="AB31" s="8"/>
      <c r="AC31" s="8"/>
      <c r="AD31" s="8"/>
      <c r="AE31" s="8"/>
    </row>
    <row r="32" spans="1:31">
      <c r="A32" s="56">
        <v>27</v>
      </c>
      <c r="B32" s="101" t="s">
        <v>80</v>
      </c>
      <c r="C32" s="167">
        <v>607</v>
      </c>
      <c r="D32" s="181">
        <v>48</v>
      </c>
      <c r="E32" s="181">
        <v>47</v>
      </c>
      <c r="F32" s="181">
        <v>66</v>
      </c>
      <c r="G32" s="181">
        <v>52</v>
      </c>
      <c r="H32" s="181">
        <v>47</v>
      </c>
      <c r="I32" s="182">
        <v>54</v>
      </c>
      <c r="J32" s="181">
        <v>44</v>
      </c>
      <c r="K32" s="181">
        <v>46</v>
      </c>
      <c r="L32" s="181">
        <v>30</v>
      </c>
      <c r="M32" s="181">
        <v>34</v>
      </c>
      <c r="N32" s="181">
        <v>39</v>
      </c>
      <c r="O32" s="181">
        <v>38</v>
      </c>
      <c r="P32" s="181">
        <v>62</v>
      </c>
      <c r="Q32" s="141"/>
      <c r="R32" s="130"/>
      <c r="S32" s="130"/>
      <c r="T32" s="130"/>
      <c r="U32" s="130"/>
      <c r="V32" s="131"/>
      <c r="W32" s="8"/>
      <c r="X32" s="8"/>
      <c r="Y32" s="8"/>
      <c r="Z32" s="8"/>
      <c r="AA32" s="8"/>
      <c r="AB32" s="8"/>
      <c r="AC32" s="8"/>
      <c r="AD32" s="8"/>
      <c r="AE32" s="8"/>
    </row>
    <row r="33" spans="1:31" s="129" customFormat="1">
      <c r="A33" s="127">
        <v>28</v>
      </c>
      <c r="B33" s="101" t="s">
        <v>81</v>
      </c>
      <c r="C33" s="167">
        <v>1480</v>
      </c>
      <c r="D33" s="181">
        <v>130</v>
      </c>
      <c r="E33" s="181">
        <v>137</v>
      </c>
      <c r="F33" s="181">
        <v>137</v>
      </c>
      <c r="G33" s="181">
        <v>132</v>
      </c>
      <c r="H33" s="181">
        <v>165</v>
      </c>
      <c r="I33" s="181">
        <v>150</v>
      </c>
      <c r="J33" s="181">
        <v>120</v>
      </c>
      <c r="K33" s="181">
        <v>90</v>
      </c>
      <c r="L33" s="181">
        <v>75</v>
      </c>
      <c r="M33" s="181">
        <v>57</v>
      </c>
      <c r="N33" s="181">
        <v>74</v>
      </c>
      <c r="O33" s="181">
        <v>91</v>
      </c>
      <c r="P33" s="181">
        <v>122</v>
      </c>
      <c r="Q33" s="142"/>
      <c r="R33" s="126"/>
      <c r="S33" s="126"/>
      <c r="T33" s="126"/>
      <c r="U33" s="126"/>
      <c r="V33" s="151"/>
      <c r="W33" s="152"/>
      <c r="X33" s="152"/>
      <c r="Y33" s="152"/>
      <c r="Z33" s="152"/>
      <c r="AA33" s="152"/>
      <c r="AB33" s="152"/>
      <c r="AC33" s="152"/>
      <c r="AD33" s="152"/>
      <c r="AE33" s="152"/>
    </row>
    <row r="34" spans="1:31">
      <c r="B34" s="19"/>
      <c r="C34" s="102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R34" s="126"/>
      <c r="S34" s="126"/>
      <c r="T34" s="126"/>
      <c r="U34" s="126"/>
      <c r="V34" s="131"/>
      <c r="W34" s="8"/>
      <c r="X34" s="8"/>
      <c r="Y34" s="8"/>
      <c r="Z34" s="8"/>
      <c r="AA34" s="8"/>
      <c r="AB34" s="8"/>
      <c r="AC34" s="8"/>
      <c r="AD34" s="8"/>
      <c r="AE34" s="8"/>
    </row>
    <row r="35" spans="1:31">
      <c r="A35" s="212" t="s">
        <v>92</v>
      </c>
      <c r="B35" s="212"/>
      <c r="C35" s="212"/>
      <c r="D35" s="212"/>
      <c r="E35" s="212"/>
      <c r="F35" s="212"/>
      <c r="G35" s="103"/>
      <c r="H35" s="104"/>
      <c r="I35" s="103"/>
      <c r="J35" s="103"/>
      <c r="K35" s="103"/>
      <c r="L35" s="103"/>
      <c r="M35" s="103"/>
      <c r="N35" s="103"/>
      <c r="O35" s="103"/>
      <c r="P35" s="103"/>
      <c r="R35" s="130"/>
      <c r="S35" s="130"/>
      <c r="T35" s="130"/>
      <c r="U35" s="130"/>
      <c r="V35" s="131"/>
      <c r="W35" s="8"/>
      <c r="X35" s="8"/>
      <c r="Y35" s="8"/>
      <c r="Z35" s="8"/>
      <c r="AA35" s="8"/>
      <c r="AB35" s="8"/>
      <c r="AC35" s="8"/>
      <c r="AD35" s="8"/>
      <c r="AE35" s="8"/>
    </row>
    <row r="36" spans="1:31">
      <c r="R36" s="126"/>
      <c r="S36" s="150"/>
      <c r="T36" s="150"/>
      <c r="U36" s="150"/>
      <c r="V36" s="131"/>
      <c r="W36" s="8"/>
      <c r="X36" s="8"/>
      <c r="Y36" s="8"/>
      <c r="Z36" s="8"/>
      <c r="AA36" s="8"/>
      <c r="AB36" s="8"/>
      <c r="AC36" s="8"/>
      <c r="AD36" s="8"/>
      <c r="AE36" s="8"/>
    </row>
  </sheetData>
  <mergeCells count="20">
    <mergeCell ref="L3:L4"/>
    <mergeCell ref="K3:K4"/>
    <mergeCell ref="J3:J4"/>
    <mergeCell ref="I3:I4"/>
    <mergeCell ref="H3:H4"/>
    <mergeCell ref="G3:G4"/>
    <mergeCell ref="A1:P1"/>
    <mergeCell ref="A35:F35"/>
    <mergeCell ref="A5:B5"/>
    <mergeCell ref="F3:F4"/>
    <mergeCell ref="E3:E4"/>
    <mergeCell ref="A2:A4"/>
    <mergeCell ref="B2:B4"/>
    <mergeCell ref="D3:D4"/>
    <mergeCell ref="C2:C4"/>
    <mergeCell ref="D2:P2"/>
    <mergeCell ref="P3:P4"/>
    <mergeCell ref="O3:O4"/>
    <mergeCell ref="N3:N4"/>
    <mergeCell ref="M3:M4"/>
  </mergeCells>
  <pageMargins left="1.2" right="0.2" top="0.5" bottom="0" header="0.3" footer="0.3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L14" sqref="L14"/>
    </sheetView>
  </sheetViews>
  <sheetFormatPr defaultRowHeight="15"/>
  <cols>
    <col min="1" max="1" width="5.5703125" style="23" customWidth="1"/>
    <col min="2" max="2" width="18.140625" customWidth="1"/>
    <col min="3" max="9" width="12.7109375" customWidth="1"/>
  </cols>
  <sheetData>
    <row r="1" spans="1:9" ht="19.5" customHeight="1" thickBot="1">
      <c r="A1" s="280" t="s">
        <v>95</v>
      </c>
      <c r="B1" s="280"/>
      <c r="C1" s="280"/>
      <c r="D1" s="280"/>
      <c r="E1" s="280"/>
      <c r="F1" s="280"/>
      <c r="G1" s="280"/>
      <c r="H1" s="280"/>
      <c r="I1" s="280"/>
    </row>
    <row r="2" spans="1:9" ht="12" customHeight="1">
      <c r="A2" s="226" t="s">
        <v>82</v>
      </c>
      <c r="B2" s="281" t="s">
        <v>86</v>
      </c>
      <c r="C2" s="281" t="s">
        <v>38</v>
      </c>
      <c r="D2" s="284"/>
      <c r="E2" s="294" t="s">
        <v>39</v>
      </c>
      <c r="F2" s="291" t="s">
        <v>40</v>
      </c>
      <c r="G2" s="281" t="s">
        <v>41</v>
      </c>
      <c r="H2" s="284"/>
      <c r="I2" s="286" t="s">
        <v>42</v>
      </c>
    </row>
    <row r="3" spans="1:9" ht="11.25" customHeight="1">
      <c r="A3" s="226"/>
      <c r="B3" s="282"/>
      <c r="C3" s="227" t="s">
        <v>20</v>
      </c>
      <c r="D3" s="227" t="s">
        <v>21</v>
      </c>
      <c r="E3" s="295"/>
      <c r="F3" s="292"/>
      <c r="G3" s="289" t="s">
        <v>43</v>
      </c>
      <c r="H3" s="289" t="s">
        <v>44</v>
      </c>
      <c r="I3" s="287"/>
    </row>
    <row r="4" spans="1:9" ht="14.25" customHeight="1">
      <c r="A4" s="226"/>
      <c r="B4" s="282"/>
      <c r="C4" s="227"/>
      <c r="D4" s="227"/>
      <c r="E4" s="295"/>
      <c r="F4" s="292"/>
      <c r="G4" s="289"/>
      <c r="H4" s="289"/>
      <c r="I4" s="287"/>
    </row>
    <row r="5" spans="1:9" ht="30" customHeight="1">
      <c r="A5" s="226"/>
      <c r="B5" s="282"/>
      <c r="C5" s="227"/>
      <c r="D5" s="227"/>
      <c r="E5" s="295"/>
      <c r="F5" s="292"/>
      <c r="G5" s="289"/>
      <c r="H5" s="289"/>
      <c r="I5" s="287"/>
    </row>
    <row r="6" spans="1:9" ht="0.75" customHeight="1" thickBot="1">
      <c r="A6" s="115"/>
      <c r="B6" s="283"/>
      <c r="C6" s="285"/>
      <c r="D6" s="285"/>
      <c r="E6" s="296"/>
      <c r="F6" s="293"/>
      <c r="G6" s="290"/>
      <c r="H6" s="290"/>
      <c r="I6" s="288"/>
    </row>
    <row r="7" spans="1:9" s="7" customFormat="1" ht="18.75" customHeight="1">
      <c r="A7" s="55">
        <v>1</v>
      </c>
      <c r="B7" s="114" t="s">
        <v>85</v>
      </c>
      <c r="C7" s="191">
        <f>SUM(C8:C35)</f>
        <v>172</v>
      </c>
      <c r="D7" s="191">
        <f>SUM(D8:D35)</f>
        <v>115</v>
      </c>
      <c r="E7" s="191">
        <v>196</v>
      </c>
      <c r="F7" s="90">
        <f>SUM(F8:F35)</f>
        <v>167</v>
      </c>
      <c r="G7" s="90">
        <f>SUM(G8:G35)</f>
        <v>0</v>
      </c>
      <c r="H7" s="90">
        <f>SUM(H8:H35)</f>
        <v>275</v>
      </c>
      <c r="I7" s="90">
        <f>G7+H7</f>
        <v>275</v>
      </c>
    </row>
    <row r="8" spans="1:9" s="23" customFormat="1" ht="15.75" customHeight="1">
      <c r="A8" s="108">
        <v>2</v>
      </c>
      <c r="B8" s="100" t="s">
        <v>54</v>
      </c>
      <c r="C8" s="184">
        <v>2</v>
      </c>
      <c r="D8" s="184">
        <v>3</v>
      </c>
      <c r="E8" s="184">
        <f t="shared" ref="E8:E35" si="0">C8+D8</f>
        <v>5</v>
      </c>
      <c r="F8" s="184">
        <v>4</v>
      </c>
      <c r="G8" s="81">
        <v>0</v>
      </c>
      <c r="H8" s="82">
        <v>2</v>
      </c>
      <c r="I8" s="90">
        <f t="shared" ref="I8:I35" si="1">G8+H8</f>
        <v>2</v>
      </c>
    </row>
    <row r="9" spans="1:9" s="23" customFormat="1" ht="15.75" customHeight="1">
      <c r="A9" s="55">
        <v>3</v>
      </c>
      <c r="B9" s="100" t="s">
        <v>55</v>
      </c>
      <c r="C9" s="184">
        <v>4</v>
      </c>
      <c r="D9" s="184">
        <v>4</v>
      </c>
      <c r="E9" s="184">
        <f t="shared" si="0"/>
        <v>8</v>
      </c>
      <c r="F9" s="81">
        <v>10</v>
      </c>
      <c r="G9" s="81">
        <v>0</v>
      </c>
      <c r="H9" s="82">
        <v>6</v>
      </c>
      <c r="I9" s="90">
        <f t="shared" si="1"/>
        <v>6</v>
      </c>
    </row>
    <row r="10" spans="1:9" s="23" customFormat="1" ht="15.75" customHeight="1">
      <c r="A10" s="108">
        <v>4</v>
      </c>
      <c r="B10" s="101" t="s">
        <v>56</v>
      </c>
      <c r="C10" s="184">
        <v>3</v>
      </c>
      <c r="D10" s="184">
        <v>0</v>
      </c>
      <c r="E10" s="184">
        <f t="shared" si="0"/>
        <v>3</v>
      </c>
      <c r="F10" s="81">
        <v>9</v>
      </c>
      <c r="G10" s="81">
        <v>0</v>
      </c>
      <c r="H10" s="82">
        <v>12</v>
      </c>
      <c r="I10" s="90">
        <f t="shared" si="1"/>
        <v>12</v>
      </c>
    </row>
    <row r="11" spans="1:9" s="23" customFormat="1" ht="15.75" customHeight="1">
      <c r="A11" s="55">
        <v>5</v>
      </c>
      <c r="B11" s="100" t="s">
        <v>57</v>
      </c>
      <c r="C11" s="184">
        <v>8</v>
      </c>
      <c r="D11" s="184">
        <v>5</v>
      </c>
      <c r="E11" s="184">
        <f t="shared" si="0"/>
        <v>13</v>
      </c>
      <c r="F11" s="81">
        <v>2</v>
      </c>
      <c r="G11" s="81">
        <v>0</v>
      </c>
      <c r="H11" s="82">
        <v>10</v>
      </c>
      <c r="I11" s="90">
        <f t="shared" si="1"/>
        <v>10</v>
      </c>
    </row>
    <row r="12" spans="1:9" s="23" customFormat="1" ht="15.75" customHeight="1">
      <c r="A12" s="108">
        <v>6</v>
      </c>
      <c r="B12" s="100" t="s">
        <v>58</v>
      </c>
      <c r="C12" s="184">
        <v>22</v>
      </c>
      <c r="D12" s="184">
        <v>12</v>
      </c>
      <c r="E12" s="184">
        <f t="shared" si="0"/>
        <v>34</v>
      </c>
      <c r="F12" s="81">
        <v>10</v>
      </c>
      <c r="G12" s="81">
        <v>0</v>
      </c>
      <c r="H12" s="82">
        <v>22</v>
      </c>
      <c r="I12" s="90">
        <f t="shared" si="1"/>
        <v>22</v>
      </c>
    </row>
    <row r="13" spans="1:9" s="23" customFormat="1" ht="15.75" customHeight="1">
      <c r="A13" s="55">
        <v>7</v>
      </c>
      <c r="B13" s="101" t="s">
        <v>59</v>
      </c>
      <c r="C13" s="184">
        <v>9</v>
      </c>
      <c r="D13" s="184">
        <v>8</v>
      </c>
      <c r="E13" s="184">
        <f t="shared" si="0"/>
        <v>17</v>
      </c>
      <c r="F13" s="81">
        <v>4</v>
      </c>
      <c r="G13" s="81">
        <v>0</v>
      </c>
      <c r="H13" s="82">
        <v>2</v>
      </c>
      <c r="I13" s="90">
        <f t="shared" si="1"/>
        <v>2</v>
      </c>
    </row>
    <row r="14" spans="1:9" s="23" customFormat="1" ht="15.75" customHeight="1">
      <c r="A14" s="108">
        <v>8</v>
      </c>
      <c r="B14" s="100" t="s">
        <v>60</v>
      </c>
      <c r="C14" s="184">
        <v>7</v>
      </c>
      <c r="D14" s="184">
        <v>3</v>
      </c>
      <c r="E14" s="184">
        <f t="shared" si="0"/>
        <v>10</v>
      </c>
      <c r="F14" s="81">
        <v>3</v>
      </c>
      <c r="G14" s="81">
        <v>0</v>
      </c>
      <c r="H14" s="82">
        <v>12</v>
      </c>
      <c r="I14" s="90">
        <f t="shared" si="1"/>
        <v>12</v>
      </c>
    </row>
    <row r="15" spans="1:9" s="23" customFormat="1" ht="15.75" customHeight="1">
      <c r="A15" s="55">
        <v>9</v>
      </c>
      <c r="B15" s="100" t="s">
        <v>61</v>
      </c>
      <c r="C15" s="184">
        <v>7</v>
      </c>
      <c r="D15" s="184">
        <v>0</v>
      </c>
      <c r="E15" s="184">
        <f t="shared" si="0"/>
        <v>7</v>
      </c>
      <c r="F15" s="81">
        <v>1</v>
      </c>
      <c r="G15" s="81">
        <v>0</v>
      </c>
      <c r="H15" s="82">
        <v>4</v>
      </c>
      <c r="I15" s="90">
        <f t="shared" si="1"/>
        <v>4</v>
      </c>
    </row>
    <row r="16" spans="1:9" s="129" customFormat="1" ht="15.75" customHeight="1">
      <c r="A16" s="127">
        <v>10</v>
      </c>
      <c r="B16" s="101" t="s">
        <v>62</v>
      </c>
      <c r="C16" s="184">
        <v>2</v>
      </c>
      <c r="D16" s="184">
        <v>3</v>
      </c>
      <c r="E16" s="184">
        <f t="shared" si="0"/>
        <v>5</v>
      </c>
      <c r="F16" s="133">
        <v>4</v>
      </c>
      <c r="G16" s="133">
        <f>SUM(G17:G43)</f>
        <v>0</v>
      </c>
      <c r="H16" s="134">
        <v>2</v>
      </c>
      <c r="I16" s="135">
        <f t="shared" si="1"/>
        <v>2</v>
      </c>
    </row>
    <row r="17" spans="1:9" ht="15.75" customHeight="1">
      <c r="A17" s="55">
        <v>11</v>
      </c>
      <c r="B17" s="101" t="s">
        <v>63</v>
      </c>
      <c r="C17" s="185">
        <v>5</v>
      </c>
      <c r="D17" s="185">
        <v>4</v>
      </c>
      <c r="E17" s="184">
        <f t="shared" si="0"/>
        <v>9</v>
      </c>
      <c r="F17" s="83">
        <v>4</v>
      </c>
      <c r="G17" s="81">
        <v>0</v>
      </c>
      <c r="H17" s="84">
        <v>10</v>
      </c>
      <c r="I17" s="90">
        <f t="shared" si="1"/>
        <v>10</v>
      </c>
    </row>
    <row r="18" spans="1:9" ht="15.75" customHeight="1">
      <c r="A18" s="108">
        <v>12</v>
      </c>
      <c r="B18" s="101" t="s">
        <v>64</v>
      </c>
      <c r="C18" s="185">
        <v>15</v>
      </c>
      <c r="D18" s="185">
        <v>5</v>
      </c>
      <c r="E18" s="184">
        <f t="shared" si="0"/>
        <v>20</v>
      </c>
      <c r="F18" s="83">
        <v>9</v>
      </c>
      <c r="G18" s="81">
        <v>0</v>
      </c>
      <c r="H18" s="84">
        <v>17</v>
      </c>
      <c r="I18" s="90">
        <f t="shared" si="1"/>
        <v>17</v>
      </c>
    </row>
    <row r="19" spans="1:9" ht="15.75" customHeight="1">
      <c r="A19" s="55">
        <v>13</v>
      </c>
      <c r="B19" s="100" t="s">
        <v>65</v>
      </c>
      <c r="C19" s="185">
        <v>6</v>
      </c>
      <c r="D19" s="185">
        <v>3</v>
      </c>
      <c r="E19" s="184">
        <f t="shared" si="0"/>
        <v>9</v>
      </c>
      <c r="F19" s="83">
        <v>6</v>
      </c>
      <c r="G19" s="81">
        <v>0</v>
      </c>
      <c r="H19" s="84">
        <v>24</v>
      </c>
      <c r="I19" s="90">
        <f t="shared" si="1"/>
        <v>24</v>
      </c>
    </row>
    <row r="20" spans="1:9" ht="15.75" customHeight="1">
      <c r="A20" s="108">
        <v>14</v>
      </c>
      <c r="B20" s="101" t="s">
        <v>66</v>
      </c>
      <c r="C20" s="186">
        <v>6</v>
      </c>
      <c r="D20" s="187">
        <v>0</v>
      </c>
      <c r="E20" s="184">
        <f t="shared" si="0"/>
        <v>6</v>
      </c>
      <c r="F20" s="83">
        <v>5</v>
      </c>
      <c r="G20" s="81">
        <v>0</v>
      </c>
      <c r="H20" s="84">
        <v>8</v>
      </c>
      <c r="I20" s="90">
        <f t="shared" si="1"/>
        <v>8</v>
      </c>
    </row>
    <row r="21" spans="1:9" ht="15.75" customHeight="1">
      <c r="A21" s="55">
        <v>15</v>
      </c>
      <c r="B21" s="101" t="s">
        <v>67</v>
      </c>
      <c r="C21" s="185">
        <v>4</v>
      </c>
      <c r="D21" s="185">
        <v>5</v>
      </c>
      <c r="E21" s="184">
        <f t="shared" si="0"/>
        <v>9</v>
      </c>
      <c r="F21" s="83">
        <v>5</v>
      </c>
      <c r="G21" s="81">
        <v>0</v>
      </c>
      <c r="H21" s="84">
        <v>5</v>
      </c>
      <c r="I21" s="90">
        <f t="shared" si="1"/>
        <v>5</v>
      </c>
    </row>
    <row r="22" spans="1:9" ht="15.75" customHeight="1">
      <c r="A22" s="108">
        <v>16</v>
      </c>
      <c r="B22" s="100" t="s">
        <v>68</v>
      </c>
      <c r="C22" s="185">
        <v>7</v>
      </c>
      <c r="D22" s="185">
        <v>11</v>
      </c>
      <c r="E22" s="184">
        <f t="shared" si="0"/>
        <v>18</v>
      </c>
      <c r="F22" s="83">
        <v>14</v>
      </c>
      <c r="G22" s="81">
        <v>0</v>
      </c>
      <c r="H22" s="84">
        <v>8</v>
      </c>
      <c r="I22" s="90">
        <f t="shared" si="1"/>
        <v>8</v>
      </c>
    </row>
    <row r="23" spans="1:9" ht="15.75" customHeight="1">
      <c r="A23" s="55">
        <v>17</v>
      </c>
      <c r="B23" s="101" t="s">
        <v>69</v>
      </c>
      <c r="C23" s="185">
        <v>13</v>
      </c>
      <c r="D23" s="185">
        <v>8</v>
      </c>
      <c r="E23" s="184">
        <f t="shared" si="0"/>
        <v>21</v>
      </c>
      <c r="F23" s="83">
        <v>5</v>
      </c>
      <c r="G23" s="81"/>
      <c r="H23" s="84">
        <v>8</v>
      </c>
      <c r="I23" s="90">
        <f t="shared" si="1"/>
        <v>8</v>
      </c>
    </row>
    <row r="24" spans="1:9" ht="15.75" customHeight="1">
      <c r="A24" s="108">
        <v>18</v>
      </c>
      <c r="B24" s="100" t="s">
        <v>70</v>
      </c>
      <c r="C24" s="185">
        <v>5</v>
      </c>
      <c r="D24" s="185">
        <v>4</v>
      </c>
      <c r="E24" s="184">
        <f t="shared" si="0"/>
        <v>9</v>
      </c>
      <c r="F24" s="83">
        <v>7</v>
      </c>
      <c r="G24" s="81">
        <v>0</v>
      </c>
      <c r="H24" s="84">
        <v>6</v>
      </c>
      <c r="I24" s="90">
        <f t="shared" si="1"/>
        <v>6</v>
      </c>
    </row>
    <row r="25" spans="1:9" ht="15.75" customHeight="1">
      <c r="A25" s="55">
        <v>19</v>
      </c>
      <c r="B25" s="101" t="s">
        <v>71</v>
      </c>
      <c r="C25" s="185">
        <v>3</v>
      </c>
      <c r="D25" s="185">
        <v>4</v>
      </c>
      <c r="E25" s="184">
        <f t="shared" si="0"/>
        <v>7</v>
      </c>
      <c r="F25" s="83">
        <v>12</v>
      </c>
      <c r="G25" s="81">
        <v>0</v>
      </c>
      <c r="H25" s="84">
        <v>6</v>
      </c>
      <c r="I25" s="90">
        <f t="shared" si="1"/>
        <v>6</v>
      </c>
    </row>
    <row r="26" spans="1:9" ht="15.75" customHeight="1">
      <c r="A26" s="108">
        <v>20</v>
      </c>
      <c r="B26" s="101" t="s">
        <v>72</v>
      </c>
      <c r="C26" s="185">
        <v>1</v>
      </c>
      <c r="D26" s="188">
        <v>0</v>
      </c>
      <c r="E26" s="184">
        <f t="shared" si="0"/>
        <v>1</v>
      </c>
      <c r="F26" s="85">
        <v>4</v>
      </c>
      <c r="G26" s="81">
        <v>0</v>
      </c>
      <c r="H26" s="84">
        <v>9</v>
      </c>
      <c r="I26" s="90">
        <f t="shared" si="1"/>
        <v>9</v>
      </c>
    </row>
    <row r="27" spans="1:9" ht="15.75" customHeight="1">
      <c r="A27" s="55">
        <v>21</v>
      </c>
      <c r="B27" s="101" t="s">
        <v>73</v>
      </c>
      <c r="C27" s="185">
        <v>2</v>
      </c>
      <c r="D27" s="185">
        <v>1</v>
      </c>
      <c r="E27" s="184">
        <f t="shared" si="0"/>
        <v>3</v>
      </c>
      <c r="F27" s="83">
        <v>3</v>
      </c>
      <c r="G27" s="81">
        <v>0</v>
      </c>
      <c r="H27" s="84">
        <v>8</v>
      </c>
      <c r="I27" s="90">
        <f t="shared" si="1"/>
        <v>8</v>
      </c>
    </row>
    <row r="28" spans="1:9" ht="15.75" customHeight="1">
      <c r="A28" s="108">
        <v>22</v>
      </c>
      <c r="B28" s="101" t="s">
        <v>74</v>
      </c>
      <c r="C28" s="185">
        <v>3</v>
      </c>
      <c r="D28" s="185">
        <v>1</v>
      </c>
      <c r="E28" s="184">
        <f t="shared" si="0"/>
        <v>4</v>
      </c>
      <c r="F28" s="83">
        <v>5</v>
      </c>
      <c r="G28" s="81">
        <v>0</v>
      </c>
      <c r="H28" s="84">
        <v>10</v>
      </c>
      <c r="I28" s="90">
        <f t="shared" si="1"/>
        <v>10</v>
      </c>
    </row>
    <row r="29" spans="1:9" ht="15.75" customHeight="1">
      <c r="A29" s="55">
        <v>23</v>
      </c>
      <c r="B29" s="101" t="s">
        <v>75</v>
      </c>
      <c r="C29" s="189">
        <v>3</v>
      </c>
      <c r="D29" s="189">
        <v>2</v>
      </c>
      <c r="E29" s="184">
        <f t="shared" si="0"/>
        <v>5</v>
      </c>
      <c r="F29" s="66">
        <v>9</v>
      </c>
      <c r="G29" s="81">
        <v>0</v>
      </c>
      <c r="H29" s="84">
        <v>7</v>
      </c>
      <c r="I29" s="90">
        <f t="shared" si="1"/>
        <v>7</v>
      </c>
    </row>
    <row r="30" spans="1:9" ht="15.75" customHeight="1">
      <c r="A30" s="108">
        <v>24</v>
      </c>
      <c r="B30" s="101" t="s">
        <v>76</v>
      </c>
      <c r="C30" s="185">
        <v>4</v>
      </c>
      <c r="D30" s="190">
        <v>12</v>
      </c>
      <c r="E30" s="184">
        <f t="shared" si="0"/>
        <v>16</v>
      </c>
      <c r="F30" s="87">
        <v>18</v>
      </c>
      <c r="G30" s="81">
        <v>0</v>
      </c>
      <c r="H30" s="86">
        <v>25</v>
      </c>
      <c r="I30" s="90">
        <f t="shared" si="1"/>
        <v>25</v>
      </c>
    </row>
    <row r="31" spans="1:9" ht="15.75" customHeight="1">
      <c r="A31" s="55">
        <v>25</v>
      </c>
      <c r="B31" s="101" t="s">
        <v>77</v>
      </c>
      <c r="C31" s="185">
        <v>6</v>
      </c>
      <c r="D31" s="185">
        <v>6</v>
      </c>
      <c r="E31" s="184">
        <f t="shared" si="0"/>
        <v>12</v>
      </c>
      <c r="F31" s="83">
        <v>4</v>
      </c>
      <c r="G31" s="81">
        <v>0</v>
      </c>
      <c r="H31" s="84">
        <v>8</v>
      </c>
      <c r="I31" s="90">
        <f t="shared" si="1"/>
        <v>8</v>
      </c>
    </row>
    <row r="32" spans="1:9" ht="15.75" customHeight="1">
      <c r="A32" s="108">
        <v>26</v>
      </c>
      <c r="B32" s="101" t="s">
        <v>78</v>
      </c>
      <c r="C32" s="185">
        <v>9</v>
      </c>
      <c r="D32" s="185">
        <v>3</v>
      </c>
      <c r="E32" s="184">
        <f t="shared" si="0"/>
        <v>12</v>
      </c>
      <c r="F32" s="88">
        <v>4</v>
      </c>
      <c r="G32" s="81">
        <v>0</v>
      </c>
      <c r="H32" s="89">
        <v>19</v>
      </c>
      <c r="I32" s="90">
        <f t="shared" si="1"/>
        <v>19</v>
      </c>
    </row>
    <row r="33" spans="1:9" ht="15.75" customHeight="1">
      <c r="A33" s="55">
        <v>27</v>
      </c>
      <c r="B33" s="101" t="s">
        <v>79</v>
      </c>
      <c r="C33" s="185">
        <v>12</v>
      </c>
      <c r="D33" s="185">
        <v>6</v>
      </c>
      <c r="E33" s="184">
        <f t="shared" si="0"/>
        <v>18</v>
      </c>
      <c r="F33" s="83">
        <v>4</v>
      </c>
      <c r="G33" s="81">
        <v>0</v>
      </c>
      <c r="H33" s="84">
        <v>10</v>
      </c>
      <c r="I33" s="90">
        <f t="shared" si="1"/>
        <v>10</v>
      </c>
    </row>
    <row r="34" spans="1:9" ht="15.75" customHeight="1">
      <c r="A34" s="108">
        <v>28</v>
      </c>
      <c r="B34" s="101" t="s">
        <v>80</v>
      </c>
      <c r="C34" s="185">
        <v>2</v>
      </c>
      <c r="D34" s="185">
        <v>0</v>
      </c>
      <c r="E34" s="184">
        <f t="shared" si="0"/>
        <v>2</v>
      </c>
      <c r="F34" s="83">
        <v>0</v>
      </c>
      <c r="G34" s="83">
        <v>0</v>
      </c>
      <c r="H34" s="83">
        <v>3</v>
      </c>
      <c r="I34" s="91">
        <f t="shared" si="1"/>
        <v>3</v>
      </c>
    </row>
    <row r="35" spans="1:9" s="129" customFormat="1" ht="15.75" customHeight="1">
      <c r="A35" s="136">
        <v>29</v>
      </c>
      <c r="B35" s="101" t="s">
        <v>81</v>
      </c>
      <c r="C35" s="185">
        <v>2</v>
      </c>
      <c r="D35" s="185">
        <v>2</v>
      </c>
      <c r="E35" s="184">
        <f t="shared" si="0"/>
        <v>4</v>
      </c>
      <c r="F35" s="137">
        <v>2</v>
      </c>
      <c r="G35" s="137">
        <f>SUM(G36:G62)</f>
        <v>0</v>
      </c>
      <c r="H35" s="137">
        <v>12</v>
      </c>
      <c r="I35" s="138">
        <f t="shared" si="1"/>
        <v>12</v>
      </c>
    </row>
    <row r="36" spans="1:9">
      <c r="A36" s="212" t="s">
        <v>92</v>
      </c>
      <c r="B36" s="212"/>
      <c r="C36" s="212"/>
      <c r="D36" s="212"/>
      <c r="E36" s="20"/>
      <c r="F36" s="20"/>
      <c r="G36" s="20"/>
      <c r="H36" s="20"/>
      <c r="I36" s="20"/>
    </row>
    <row r="37" spans="1:9">
      <c r="F37" s="20"/>
      <c r="G37" s="20"/>
      <c r="H37" s="20"/>
      <c r="I37" s="20"/>
    </row>
  </sheetData>
  <mergeCells count="13">
    <mergeCell ref="A36:D36"/>
    <mergeCell ref="A2:A5"/>
    <mergeCell ref="A1:I1"/>
    <mergeCell ref="B2:B6"/>
    <mergeCell ref="G2:H2"/>
    <mergeCell ref="D3:D6"/>
    <mergeCell ref="C3:C6"/>
    <mergeCell ref="I2:I6"/>
    <mergeCell ref="H3:H6"/>
    <mergeCell ref="G3:G6"/>
    <mergeCell ref="F2:F6"/>
    <mergeCell ref="E2:E6"/>
    <mergeCell ref="C2:D2"/>
  </mergeCells>
  <pageMargins left="1.2" right="0.2" top="0.5" bottom="0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35"/>
  <sheetViews>
    <sheetView tabSelected="1" topLeftCell="A19" workbookViewId="0">
      <selection activeCell="F15" sqref="F15"/>
    </sheetView>
  </sheetViews>
  <sheetFormatPr defaultRowHeight="15"/>
  <cols>
    <col min="1" max="1" width="18.42578125" customWidth="1"/>
    <col min="2" max="7" width="13" style="31" customWidth="1"/>
  </cols>
  <sheetData>
    <row r="1" spans="1:7" ht="19.5" thickBot="1">
      <c r="A1" s="22" t="s">
        <v>101</v>
      </c>
      <c r="B1" s="38"/>
      <c r="C1" s="38"/>
      <c r="D1" s="38"/>
      <c r="E1" s="38"/>
      <c r="F1" s="38"/>
      <c r="G1" s="38"/>
    </row>
    <row r="2" spans="1:7">
      <c r="A2" s="299" t="s">
        <v>90</v>
      </c>
      <c r="B2" s="302" t="s">
        <v>45</v>
      </c>
      <c r="C2" s="302" t="s">
        <v>46</v>
      </c>
      <c r="D2" s="302" t="s">
        <v>47</v>
      </c>
      <c r="E2" s="302" t="s">
        <v>48</v>
      </c>
      <c r="F2" s="302" t="s">
        <v>49</v>
      </c>
      <c r="G2" s="297" t="s">
        <v>12</v>
      </c>
    </row>
    <row r="3" spans="1:7">
      <c r="A3" s="300"/>
      <c r="B3" s="303"/>
      <c r="C3" s="303"/>
      <c r="D3" s="303"/>
      <c r="E3" s="303"/>
      <c r="F3" s="303"/>
      <c r="G3" s="298"/>
    </row>
    <row r="4" spans="1:7" ht="6" customHeight="1" thickBot="1">
      <c r="A4" s="301"/>
      <c r="B4" s="303"/>
      <c r="C4" s="303"/>
      <c r="D4" s="303"/>
      <c r="E4" s="303"/>
      <c r="F4" s="303"/>
      <c r="G4" s="298"/>
    </row>
    <row r="5" spans="1:7" s="7" customFormat="1" ht="24.75" customHeight="1">
      <c r="A5" s="95" t="s">
        <v>85</v>
      </c>
      <c r="B5" s="41">
        <f t="shared" ref="B5:G5" si="0">SUM(B6:B33)</f>
        <v>2492</v>
      </c>
      <c r="C5" s="41">
        <f t="shared" si="0"/>
        <v>2535</v>
      </c>
      <c r="D5" s="41">
        <f t="shared" si="0"/>
        <v>2302</v>
      </c>
      <c r="E5" s="41">
        <f t="shared" si="0"/>
        <v>1415</v>
      </c>
      <c r="F5" s="41">
        <f t="shared" si="0"/>
        <v>4640</v>
      </c>
      <c r="G5" s="41">
        <f t="shared" si="0"/>
        <v>13384</v>
      </c>
    </row>
    <row r="6" spans="1:7" s="23" customFormat="1">
      <c r="A6" s="29" t="s">
        <v>54</v>
      </c>
      <c r="B6" s="40">
        <v>28</v>
      </c>
      <c r="C6" s="40">
        <v>54</v>
      </c>
      <c r="D6" s="40">
        <v>24</v>
      </c>
      <c r="E6" s="40">
        <v>21</v>
      </c>
      <c r="F6" s="40">
        <v>216</v>
      </c>
      <c r="G6" s="41">
        <f t="shared" ref="G6:G33" si="1">SUM(B6:F6)</f>
        <v>343</v>
      </c>
    </row>
    <row r="7" spans="1:7" s="23" customFormat="1">
      <c r="A7" s="29" t="s">
        <v>55</v>
      </c>
      <c r="B7" s="40">
        <v>35</v>
      </c>
      <c r="C7" s="40">
        <v>30</v>
      </c>
      <c r="D7" s="40">
        <v>31</v>
      </c>
      <c r="E7" s="40">
        <v>88</v>
      </c>
      <c r="F7" s="40">
        <v>266</v>
      </c>
      <c r="G7" s="41">
        <f t="shared" si="1"/>
        <v>450</v>
      </c>
    </row>
    <row r="8" spans="1:7" s="23" customFormat="1">
      <c r="A8" s="30" t="s">
        <v>56</v>
      </c>
      <c r="B8" s="40">
        <v>137</v>
      </c>
      <c r="C8" s="40">
        <v>163</v>
      </c>
      <c r="D8" s="40">
        <v>132</v>
      </c>
      <c r="E8" s="40">
        <v>30</v>
      </c>
      <c r="F8" s="40">
        <v>69</v>
      </c>
      <c r="G8" s="41">
        <f t="shared" si="1"/>
        <v>531</v>
      </c>
    </row>
    <row r="9" spans="1:7" s="23" customFormat="1">
      <c r="A9" s="29" t="s">
        <v>57</v>
      </c>
      <c r="B9" s="40">
        <v>58</v>
      </c>
      <c r="C9" s="40">
        <v>52</v>
      </c>
      <c r="D9" s="40">
        <v>59</v>
      </c>
      <c r="E9" s="40">
        <v>84</v>
      </c>
      <c r="F9" s="40">
        <v>238</v>
      </c>
      <c r="G9" s="41">
        <f t="shared" si="1"/>
        <v>491</v>
      </c>
    </row>
    <row r="10" spans="1:7" s="23" customFormat="1">
      <c r="A10" s="29" t="s">
        <v>58</v>
      </c>
      <c r="B10" s="40">
        <v>156</v>
      </c>
      <c r="C10" s="40">
        <v>371</v>
      </c>
      <c r="D10" s="40">
        <v>126</v>
      </c>
      <c r="E10" s="40">
        <v>65</v>
      </c>
      <c r="F10" s="40">
        <v>197</v>
      </c>
      <c r="G10" s="41">
        <f t="shared" si="1"/>
        <v>915</v>
      </c>
    </row>
    <row r="11" spans="1:7" s="23" customFormat="1">
      <c r="A11" s="30" t="s">
        <v>59</v>
      </c>
      <c r="B11" s="40">
        <v>79</v>
      </c>
      <c r="C11" s="40">
        <v>84</v>
      </c>
      <c r="D11" s="40">
        <v>38</v>
      </c>
      <c r="E11" s="40">
        <v>48</v>
      </c>
      <c r="F11" s="40">
        <v>141</v>
      </c>
      <c r="G11" s="41">
        <f t="shared" si="1"/>
        <v>390</v>
      </c>
    </row>
    <row r="12" spans="1:7" s="23" customFormat="1">
      <c r="A12" s="29" t="s">
        <v>60</v>
      </c>
      <c r="B12" s="40">
        <v>66</v>
      </c>
      <c r="C12" s="40">
        <v>39</v>
      </c>
      <c r="D12" s="40">
        <v>22</v>
      </c>
      <c r="E12" s="40">
        <v>86</v>
      </c>
      <c r="F12" s="40">
        <v>193</v>
      </c>
      <c r="G12" s="41">
        <f t="shared" si="1"/>
        <v>406</v>
      </c>
    </row>
    <row r="13" spans="1:7" s="23" customFormat="1">
      <c r="A13" s="29" t="s">
        <v>61</v>
      </c>
      <c r="B13" s="40">
        <v>28</v>
      </c>
      <c r="C13" s="40">
        <v>30</v>
      </c>
      <c r="D13" s="40">
        <v>23</v>
      </c>
      <c r="E13" s="40">
        <v>39</v>
      </c>
      <c r="F13" s="40">
        <v>170</v>
      </c>
      <c r="G13" s="41">
        <f t="shared" si="1"/>
        <v>290</v>
      </c>
    </row>
    <row r="14" spans="1:7" s="129" customFormat="1">
      <c r="A14" s="30" t="s">
        <v>62</v>
      </c>
      <c r="B14" s="40">
        <v>57</v>
      </c>
      <c r="C14" s="40">
        <v>109</v>
      </c>
      <c r="D14" s="40">
        <v>31</v>
      </c>
      <c r="E14" s="40">
        <v>24</v>
      </c>
      <c r="F14" s="40">
        <v>215</v>
      </c>
      <c r="G14" s="149">
        <f t="shared" si="1"/>
        <v>436</v>
      </c>
    </row>
    <row r="15" spans="1:7">
      <c r="A15" s="30" t="s">
        <v>63</v>
      </c>
      <c r="B15" s="42">
        <v>85</v>
      </c>
      <c r="C15" s="42">
        <v>181</v>
      </c>
      <c r="D15" s="42">
        <v>43</v>
      </c>
      <c r="E15" s="42">
        <v>33</v>
      </c>
      <c r="F15" s="42">
        <v>100</v>
      </c>
      <c r="G15" s="41">
        <f t="shared" si="1"/>
        <v>442</v>
      </c>
    </row>
    <row r="16" spans="1:7">
      <c r="A16" s="30" t="s">
        <v>64</v>
      </c>
      <c r="B16" s="40">
        <v>35</v>
      </c>
      <c r="C16" s="40">
        <v>67</v>
      </c>
      <c r="D16" s="40">
        <v>380</v>
      </c>
      <c r="E16" s="40">
        <v>49</v>
      </c>
      <c r="F16" s="40">
        <v>240</v>
      </c>
      <c r="G16" s="41">
        <f t="shared" si="1"/>
        <v>771</v>
      </c>
    </row>
    <row r="17" spans="1:7">
      <c r="A17" s="29" t="s">
        <v>65</v>
      </c>
      <c r="B17" s="40">
        <v>56</v>
      </c>
      <c r="C17" s="40">
        <v>72</v>
      </c>
      <c r="D17" s="40">
        <v>67</v>
      </c>
      <c r="E17" s="40">
        <v>99</v>
      </c>
      <c r="F17" s="40">
        <v>180</v>
      </c>
      <c r="G17" s="41">
        <f t="shared" si="1"/>
        <v>474</v>
      </c>
    </row>
    <row r="18" spans="1:7" ht="15.75">
      <c r="A18" s="30" t="s">
        <v>66</v>
      </c>
      <c r="B18" s="209">
        <v>40</v>
      </c>
      <c r="C18" s="209">
        <v>60</v>
      </c>
      <c r="D18" s="209">
        <v>181</v>
      </c>
      <c r="E18" s="209">
        <v>71</v>
      </c>
      <c r="F18" s="209">
        <v>60</v>
      </c>
      <c r="G18" s="41">
        <f t="shared" si="1"/>
        <v>412</v>
      </c>
    </row>
    <row r="19" spans="1:7">
      <c r="A19" s="30" t="s">
        <v>67</v>
      </c>
      <c r="B19" s="40">
        <v>47</v>
      </c>
      <c r="C19" s="40">
        <v>46</v>
      </c>
      <c r="D19" s="40">
        <v>84</v>
      </c>
      <c r="E19" s="40">
        <v>59</v>
      </c>
      <c r="F19" s="40">
        <v>239</v>
      </c>
      <c r="G19" s="41">
        <f t="shared" si="1"/>
        <v>475</v>
      </c>
    </row>
    <row r="20" spans="1:7">
      <c r="A20" s="29" t="s">
        <v>68</v>
      </c>
      <c r="B20" s="40">
        <v>281</v>
      </c>
      <c r="C20" s="40">
        <v>53</v>
      </c>
      <c r="D20" s="40">
        <v>206</v>
      </c>
      <c r="E20" s="40">
        <v>69</v>
      </c>
      <c r="F20" s="40">
        <v>155</v>
      </c>
      <c r="G20" s="41">
        <f t="shared" si="1"/>
        <v>764</v>
      </c>
    </row>
    <row r="21" spans="1:7">
      <c r="A21" s="30" t="s">
        <v>69</v>
      </c>
      <c r="B21" s="40">
        <v>281</v>
      </c>
      <c r="C21" s="40">
        <v>53</v>
      </c>
      <c r="D21" s="40">
        <v>206</v>
      </c>
      <c r="E21" s="40">
        <v>69</v>
      </c>
      <c r="F21" s="40">
        <v>155</v>
      </c>
      <c r="G21" s="41">
        <f t="shared" si="1"/>
        <v>764</v>
      </c>
    </row>
    <row r="22" spans="1:7">
      <c r="A22" s="29" t="s">
        <v>70</v>
      </c>
      <c r="B22" s="42">
        <v>17</v>
      </c>
      <c r="C22" s="42">
        <v>69</v>
      </c>
      <c r="D22" s="42">
        <v>116</v>
      </c>
      <c r="E22" s="42">
        <v>10</v>
      </c>
      <c r="F22" s="42">
        <v>154</v>
      </c>
      <c r="G22" s="41">
        <f t="shared" si="1"/>
        <v>366</v>
      </c>
    </row>
    <row r="23" spans="1:7">
      <c r="A23" s="30" t="s">
        <v>71</v>
      </c>
      <c r="B23" s="40">
        <v>45</v>
      </c>
      <c r="C23" s="40">
        <v>64</v>
      </c>
      <c r="D23" s="40">
        <v>30</v>
      </c>
      <c r="E23" s="40">
        <v>67</v>
      </c>
      <c r="F23" s="40">
        <v>149</v>
      </c>
      <c r="G23" s="41">
        <f t="shared" si="1"/>
        <v>355</v>
      </c>
    </row>
    <row r="24" spans="1:7">
      <c r="A24" s="30" t="s">
        <v>72</v>
      </c>
      <c r="B24" s="40">
        <v>17</v>
      </c>
      <c r="C24" s="40">
        <v>50</v>
      </c>
      <c r="D24" s="40">
        <v>13</v>
      </c>
      <c r="E24" s="40">
        <v>52</v>
      </c>
      <c r="F24" s="40">
        <v>238</v>
      </c>
      <c r="G24" s="41">
        <f t="shared" si="1"/>
        <v>370</v>
      </c>
    </row>
    <row r="25" spans="1:7">
      <c r="A25" s="30" t="s">
        <v>73</v>
      </c>
      <c r="B25" s="40">
        <v>90</v>
      </c>
      <c r="C25" s="40">
        <v>99</v>
      </c>
      <c r="D25" s="40">
        <v>28</v>
      </c>
      <c r="E25" s="40">
        <v>25</v>
      </c>
      <c r="F25" s="40">
        <v>192</v>
      </c>
      <c r="G25" s="41">
        <f t="shared" si="1"/>
        <v>434</v>
      </c>
    </row>
    <row r="26" spans="1:7">
      <c r="A26" s="30" t="s">
        <v>74</v>
      </c>
      <c r="B26" s="40">
        <v>51</v>
      </c>
      <c r="C26" s="40">
        <v>44</v>
      </c>
      <c r="D26" s="40">
        <v>49</v>
      </c>
      <c r="E26" s="40">
        <v>47</v>
      </c>
      <c r="F26" s="40">
        <v>240</v>
      </c>
      <c r="G26" s="41">
        <f t="shared" si="1"/>
        <v>431</v>
      </c>
    </row>
    <row r="27" spans="1:7">
      <c r="A27" s="30" t="s">
        <v>75</v>
      </c>
      <c r="B27" s="40">
        <v>156</v>
      </c>
      <c r="C27" s="40">
        <v>39</v>
      </c>
      <c r="D27" s="40">
        <v>35</v>
      </c>
      <c r="E27" s="40">
        <v>27</v>
      </c>
      <c r="F27" s="40">
        <v>164</v>
      </c>
      <c r="G27" s="41">
        <f t="shared" si="1"/>
        <v>421</v>
      </c>
    </row>
    <row r="28" spans="1:7">
      <c r="A28" s="30" t="s">
        <v>76</v>
      </c>
      <c r="B28" s="40">
        <v>114</v>
      </c>
      <c r="C28" s="40">
        <v>132</v>
      </c>
      <c r="D28" s="40">
        <v>22</v>
      </c>
      <c r="E28" s="40">
        <v>30</v>
      </c>
      <c r="F28" s="40">
        <v>196</v>
      </c>
      <c r="G28" s="41">
        <f t="shared" si="1"/>
        <v>494</v>
      </c>
    </row>
    <row r="29" spans="1:7">
      <c r="A29" s="30" t="s">
        <v>77</v>
      </c>
      <c r="B29" s="40">
        <v>21</v>
      </c>
      <c r="C29" s="40">
        <v>107</v>
      </c>
      <c r="D29" s="40">
        <v>70</v>
      </c>
      <c r="E29" s="40">
        <v>64</v>
      </c>
      <c r="F29" s="40">
        <v>85</v>
      </c>
      <c r="G29" s="41">
        <f t="shared" si="1"/>
        <v>347</v>
      </c>
    </row>
    <row r="30" spans="1:7">
      <c r="A30" s="30" t="s">
        <v>78</v>
      </c>
      <c r="B30" s="40">
        <v>32</v>
      </c>
      <c r="C30" s="40">
        <v>63</v>
      </c>
      <c r="D30" s="40">
        <v>224</v>
      </c>
      <c r="E30" s="40">
        <v>102</v>
      </c>
      <c r="F30" s="40">
        <v>98</v>
      </c>
      <c r="G30" s="41">
        <f t="shared" si="1"/>
        <v>519</v>
      </c>
    </row>
    <row r="31" spans="1:7">
      <c r="A31" s="30" t="s">
        <v>79</v>
      </c>
      <c r="B31" s="40">
        <v>142</v>
      </c>
      <c r="C31" s="40">
        <v>269</v>
      </c>
      <c r="D31" s="40">
        <v>34</v>
      </c>
      <c r="E31" s="40">
        <v>21</v>
      </c>
      <c r="F31" s="40">
        <v>253</v>
      </c>
      <c r="G31" s="41">
        <f t="shared" si="1"/>
        <v>719</v>
      </c>
    </row>
    <row r="32" spans="1:7">
      <c r="A32" s="30" t="s">
        <v>80</v>
      </c>
      <c r="B32" s="40">
        <v>19</v>
      </c>
      <c r="C32" s="40">
        <v>83</v>
      </c>
      <c r="D32" s="40">
        <v>17</v>
      </c>
      <c r="E32" s="40">
        <v>25</v>
      </c>
      <c r="F32" s="40">
        <v>24</v>
      </c>
      <c r="G32" s="41">
        <f t="shared" si="1"/>
        <v>168</v>
      </c>
    </row>
    <row r="33" spans="1:7" s="129" customFormat="1">
      <c r="A33" s="30" t="s">
        <v>81</v>
      </c>
      <c r="B33" s="40">
        <v>319</v>
      </c>
      <c r="C33" s="40">
        <v>52</v>
      </c>
      <c r="D33" s="40">
        <v>11</v>
      </c>
      <c r="E33" s="40">
        <v>11</v>
      </c>
      <c r="F33" s="40">
        <v>13</v>
      </c>
      <c r="G33" s="149">
        <f t="shared" si="1"/>
        <v>406</v>
      </c>
    </row>
    <row r="34" spans="1:7" ht="15.75">
      <c r="A34" s="21"/>
      <c r="B34" s="39"/>
      <c r="C34" s="39"/>
      <c r="D34" s="39"/>
      <c r="E34" s="39"/>
      <c r="F34" s="39"/>
      <c r="G34" s="39"/>
    </row>
    <row r="35" spans="1:7" ht="15.75">
      <c r="A35" s="212" t="s">
        <v>92</v>
      </c>
      <c r="B35" s="212"/>
      <c r="C35" s="212"/>
      <c r="D35" s="212"/>
      <c r="E35" s="39"/>
      <c r="F35" s="39"/>
      <c r="G35" s="39"/>
    </row>
  </sheetData>
  <mergeCells count="8">
    <mergeCell ref="A35:D35"/>
    <mergeCell ref="G2:G4"/>
    <mergeCell ref="A2:A4"/>
    <mergeCell ref="F2:F4"/>
    <mergeCell ref="E2:E4"/>
    <mergeCell ref="D2:D4"/>
    <mergeCell ref="C2:C4"/>
    <mergeCell ref="B2:B4"/>
  </mergeCells>
  <pageMargins left="1.2" right="0.2" top="0.5" bottom="0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'2.2'!Print_Area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</dc:creator>
  <cp:lastModifiedBy>Planning Akp</cp:lastModifiedBy>
  <cp:lastPrinted>2021-02-24T04:28:57Z</cp:lastPrinted>
  <dcterms:created xsi:type="dcterms:W3CDTF">2019-01-09T07:58:15Z</dcterms:created>
  <dcterms:modified xsi:type="dcterms:W3CDTF">2021-03-10T05:02:56Z</dcterms:modified>
</cp:coreProperties>
</file>