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9440" windowHeight="7890" tabRatio="649" firstSheet="15" activeTab="18"/>
  </bookViews>
  <sheets>
    <sheet name="20.1" sheetId="1" r:id="rId1"/>
    <sheet name="20.2" sheetId="2" r:id="rId2"/>
    <sheet name="20.3" sheetId="3" r:id="rId3"/>
    <sheet name="20.4" sheetId="4" r:id="rId4"/>
    <sheet name="20.5" sheetId="5" r:id="rId5"/>
    <sheet name="20.6" sheetId="6" r:id="rId6"/>
    <sheet name="20.7" sheetId="7" r:id="rId7"/>
    <sheet name="20.8" sheetId="8" r:id="rId8"/>
    <sheet name="20.9" sheetId="9" r:id="rId9"/>
    <sheet name="20.10" sheetId="10" r:id="rId10"/>
    <sheet name="20.11" sheetId="11" r:id="rId11"/>
    <sheet name="20.12" sheetId="12" r:id="rId12"/>
    <sheet name="20.13" sheetId="29" r:id="rId13"/>
    <sheet name="20.14" sheetId="28" r:id="rId14"/>
    <sheet name="20.15" sheetId="27" r:id="rId15"/>
    <sheet name="20.16" sheetId="13" r:id="rId16"/>
    <sheet name="20.17" sheetId="14" r:id="rId17"/>
    <sheet name="20.18" sheetId="15" r:id="rId18"/>
    <sheet name="20.19" sheetId="16" r:id="rId19"/>
    <sheet name="20.20" sheetId="17" r:id="rId20"/>
    <sheet name="20.21" sheetId="18" r:id="rId21"/>
    <sheet name="20.22" sheetId="19" r:id="rId22"/>
    <sheet name="20.23" sheetId="20" r:id="rId23"/>
    <sheet name="20.24" sheetId="21" r:id="rId24"/>
    <sheet name="20.25" sheetId="22" r:id="rId25"/>
    <sheet name="20.26" sheetId="23" r:id="rId26"/>
    <sheet name="20.27" sheetId="24" r:id="rId27"/>
    <sheet name="20.28" sheetId="25" r:id="rId28"/>
    <sheet name="20.29" sheetId="26" r:id="rId29"/>
    <sheet name="Sheet1" sheetId="30" r:id="rId30"/>
  </sheets>
  <calcPr calcId="124519"/>
</workbook>
</file>

<file path=xl/calcChain.xml><?xml version="1.0" encoding="utf-8"?>
<calcChain xmlns="http://schemas.openxmlformats.org/spreadsheetml/2006/main">
  <c r="G8" i="13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7"/>
  <c r="N5" i="29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W34" i="5"/>
  <c r="F29" i="29"/>
  <c r="G29"/>
  <c r="H29"/>
  <c r="I29"/>
  <c r="J29"/>
  <c r="K29"/>
  <c r="L29"/>
  <c r="M29"/>
  <c r="G37" i="12"/>
  <c r="F37"/>
  <c r="E37"/>
  <c r="E10"/>
  <c r="G30"/>
  <c r="G25"/>
  <c r="G20"/>
  <c r="G10"/>
  <c r="G15"/>
  <c r="T12" i="11"/>
  <c r="U12"/>
  <c r="Q12"/>
  <c r="R12"/>
  <c r="N12"/>
  <c r="O12"/>
  <c r="K12"/>
  <c r="L12"/>
  <c r="H12"/>
  <c r="I12"/>
  <c r="E12"/>
  <c r="F12"/>
  <c r="S11" l="1"/>
  <c r="P11"/>
  <c r="M11"/>
  <c r="J11"/>
  <c r="G11"/>
  <c r="S10"/>
  <c r="P10"/>
  <c r="M10"/>
  <c r="J10"/>
  <c r="S9"/>
  <c r="P9"/>
  <c r="M9"/>
  <c r="J9"/>
  <c r="G9"/>
  <c r="S8"/>
  <c r="P8"/>
  <c r="M8"/>
  <c r="J8"/>
  <c r="G8"/>
  <c r="E12" i="10"/>
  <c r="F12"/>
  <c r="H12"/>
  <c r="I12"/>
  <c r="K12"/>
  <c r="L12"/>
  <c r="N12"/>
  <c r="O12"/>
  <c r="Q12"/>
  <c r="R12"/>
  <c r="T12"/>
  <c r="U12"/>
  <c r="W12"/>
  <c r="X12"/>
  <c r="G6" l="1"/>
  <c r="J6"/>
  <c r="M6"/>
  <c r="P6"/>
  <c r="S6"/>
  <c r="V6"/>
  <c r="G7"/>
  <c r="J7"/>
  <c r="M7"/>
  <c r="P7"/>
  <c r="S7"/>
  <c r="V7"/>
  <c r="G8"/>
  <c r="J8"/>
  <c r="M8"/>
  <c r="P8"/>
  <c r="S8"/>
  <c r="V8"/>
  <c r="G9"/>
  <c r="J9"/>
  <c r="M9"/>
  <c r="P9"/>
  <c r="S9"/>
  <c r="V9"/>
  <c r="G10"/>
  <c r="J10"/>
  <c r="M10"/>
  <c r="P10"/>
  <c r="S10"/>
  <c r="V10"/>
  <c r="G11"/>
  <c r="J11"/>
  <c r="M11"/>
  <c r="P11"/>
  <c r="S11"/>
  <c r="V11"/>
  <c r="AK7" i="9"/>
  <c r="AK8"/>
  <c r="AK9"/>
  <c r="AK10"/>
  <c r="AK11"/>
  <c r="AI8"/>
  <c r="AJ8"/>
  <c r="AI9"/>
  <c r="AJ9"/>
  <c r="AI10"/>
  <c r="AJ10"/>
  <c r="AI11"/>
  <c r="AJ11"/>
  <c r="AJ7"/>
  <c r="AI7"/>
  <c r="E11"/>
  <c r="F11"/>
  <c r="G11"/>
  <c r="H11"/>
  <c r="I11"/>
  <c r="J11"/>
  <c r="K11"/>
  <c r="L11"/>
  <c r="M11"/>
  <c r="N11"/>
  <c r="O11"/>
  <c r="P11"/>
  <c r="Q11"/>
  <c r="R11"/>
  <c r="S11"/>
  <c r="T11"/>
  <c r="U11"/>
  <c r="V11"/>
  <c r="W11"/>
  <c r="X11"/>
  <c r="C29" i="8"/>
  <c r="D29"/>
  <c r="E29"/>
  <c r="F29"/>
  <c r="G29"/>
  <c r="H29"/>
  <c r="I29"/>
  <c r="J29"/>
  <c r="K29"/>
  <c r="L29"/>
  <c r="M29"/>
  <c r="N29"/>
  <c r="O29"/>
  <c r="P29"/>
  <c r="Q29"/>
  <c r="R29"/>
  <c r="S29"/>
  <c r="T29"/>
  <c r="U29"/>
  <c r="V29"/>
  <c r="W29"/>
  <c r="X29"/>
  <c r="N29" i="7" l="1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5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K29"/>
  <c r="L29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H29"/>
  <c r="I29"/>
  <c r="C34" i="6"/>
  <c r="C34" i="5"/>
  <c r="D34"/>
  <c r="E34"/>
  <c r="F34"/>
  <c r="G34"/>
  <c r="H34"/>
  <c r="K34"/>
  <c r="L34"/>
  <c r="M34"/>
  <c r="N34"/>
  <c r="O34"/>
  <c r="P34"/>
  <c r="Q34"/>
  <c r="R34"/>
  <c r="S34"/>
  <c r="T34"/>
  <c r="U34"/>
  <c r="V34"/>
  <c r="W10"/>
  <c r="W11"/>
  <c r="W12"/>
  <c r="W13"/>
  <c r="W14"/>
  <c r="W15"/>
  <c r="W16"/>
  <c r="W17"/>
  <c r="W18"/>
  <c r="W19"/>
  <c r="W20"/>
  <c r="W21"/>
  <c r="W22"/>
  <c r="W23"/>
  <c r="W24"/>
  <c r="W25"/>
  <c r="W26"/>
  <c r="W27"/>
  <c r="W28"/>
  <c r="W29"/>
  <c r="W30"/>
  <c r="W31"/>
  <c r="W32"/>
  <c r="W33"/>
  <c r="S13"/>
  <c r="C29" i="6"/>
  <c r="C24"/>
  <c r="C19"/>
  <c r="C14"/>
  <c r="C9"/>
  <c r="S11" i="5"/>
  <c r="T11"/>
  <c r="U11"/>
  <c r="V11"/>
  <c r="S12"/>
  <c r="T12"/>
  <c r="U12"/>
  <c r="V12"/>
  <c r="T13"/>
  <c r="U13"/>
  <c r="V13"/>
  <c r="S14"/>
  <c r="T14"/>
  <c r="U14"/>
  <c r="V14"/>
  <c r="S15"/>
  <c r="T15"/>
  <c r="U15"/>
  <c r="V15"/>
  <c r="S16"/>
  <c r="T16"/>
  <c r="U16"/>
  <c r="V16"/>
  <c r="S17"/>
  <c r="T17"/>
  <c r="U17"/>
  <c r="V17"/>
  <c r="S18"/>
  <c r="T18"/>
  <c r="U18"/>
  <c r="V18"/>
  <c r="S19"/>
  <c r="T19"/>
  <c r="U19"/>
  <c r="V19"/>
  <c r="S20"/>
  <c r="T20"/>
  <c r="U20"/>
  <c r="V20"/>
  <c r="S21"/>
  <c r="T21"/>
  <c r="U21"/>
  <c r="V21"/>
  <c r="S22"/>
  <c r="T22"/>
  <c r="U22"/>
  <c r="V22"/>
  <c r="S23"/>
  <c r="T23"/>
  <c r="U23"/>
  <c r="V23"/>
  <c r="S24"/>
  <c r="T24"/>
  <c r="U24"/>
  <c r="V24"/>
  <c r="S25"/>
  <c r="T25"/>
  <c r="U25"/>
  <c r="V25"/>
  <c r="S26"/>
  <c r="T26"/>
  <c r="U26"/>
  <c r="V26"/>
  <c r="S27"/>
  <c r="T27"/>
  <c r="U27"/>
  <c r="V27"/>
  <c r="S28"/>
  <c r="T28"/>
  <c r="U28"/>
  <c r="V28"/>
  <c r="S29"/>
  <c r="T29"/>
  <c r="U29"/>
  <c r="V29"/>
  <c r="S30"/>
  <c r="T30"/>
  <c r="U30"/>
  <c r="V30"/>
  <c r="S31"/>
  <c r="T31"/>
  <c r="U31"/>
  <c r="V31"/>
  <c r="S32"/>
  <c r="T32"/>
  <c r="U32"/>
  <c r="V32"/>
  <c r="S33"/>
  <c r="T33"/>
  <c r="U33"/>
  <c r="V33"/>
  <c r="V10"/>
  <c r="U10"/>
  <c r="T10"/>
  <c r="S10"/>
  <c r="F31" i="13" l="1"/>
  <c r="E31"/>
  <c r="E34" i="28"/>
  <c r="D34"/>
  <c r="C34"/>
  <c r="F34" s="1"/>
  <c r="F33"/>
  <c r="F32"/>
  <c r="F31"/>
  <c r="F30"/>
  <c r="F29"/>
  <c r="F28"/>
  <c r="F27"/>
  <c r="F25"/>
  <c r="F24"/>
  <c r="F23"/>
  <c r="F22"/>
  <c r="F21"/>
  <c r="F20"/>
  <c r="F19"/>
  <c r="F18"/>
  <c r="F17"/>
  <c r="F15"/>
  <c r="F13"/>
  <c r="F11"/>
  <c r="F10"/>
  <c r="F9"/>
  <c r="F8"/>
  <c r="F7"/>
  <c r="F5"/>
  <c r="E29" i="29"/>
  <c r="G6" i="12"/>
  <c r="G7"/>
  <c r="G8"/>
  <c r="G9"/>
  <c r="G11"/>
  <c r="G12"/>
  <c r="G13"/>
  <c r="G14"/>
  <c r="G16"/>
  <c r="G17"/>
  <c r="G18"/>
  <c r="G19"/>
  <c r="G21"/>
  <c r="G22"/>
  <c r="G23"/>
  <c r="G24"/>
  <c r="G26"/>
  <c r="G27"/>
  <c r="G28"/>
  <c r="G29"/>
  <c r="L30" i="4"/>
  <c r="K30"/>
  <c r="J30"/>
  <c r="I30"/>
  <c r="H30"/>
  <c r="G30"/>
  <c r="F30"/>
  <c r="E30"/>
  <c r="D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30" s="1"/>
  <c r="F31" i="3"/>
  <c r="I31" s="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P32" i="2"/>
  <c r="O32"/>
  <c r="N32"/>
  <c r="M32"/>
  <c r="L32"/>
  <c r="K32"/>
  <c r="J32"/>
  <c r="Q32" s="1"/>
  <c r="Q31"/>
  <c r="Q30"/>
  <c r="Q29"/>
  <c r="Q28"/>
  <c r="Q27"/>
  <c r="Q26"/>
  <c r="Q25"/>
  <c r="Q24"/>
  <c r="Q23"/>
  <c r="Q22"/>
  <c r="Q21"/>
  <c r="Q20"/>
  <c r="Q19"/>
  <c r="Q18"/>
  <c r="Q17"/>
  <c r="Q16"/>
  <c r="Q15"/>
  <c r="Q14"/>
  <c r="Q13"/>
  <c r="Q12"/>
  <c r="Q11"/>
  <c r="Q10"/>
  <c r="Q9"/>
  <c r="Q8"/>
  <c r="J32" i="1"/>
  <c r="I32"/>
  <c r="H32"/>
  <c r="G32"/>
  <c r="F32"/>
  <c r="E32"/>
  <c r="E7" i="19" l="1"/>
  <c r="H7"/>
  <c r="K7"/>
  <c r="N7"/>
  <c r="O7"/>
  <c r="O6"/>
  <c r="N6"/>
  <c r="K6"/>
  <c r="H6"/>
  <c r="E6"/>
  <c r="C7"/>
  <c r="D7"/>
  <c r="F7"/>
  <c r="G7"/>
  <c r="I7"/>
  <c r="J7"/>
  <c r="L7"/>
  <c r="M7"/>
  <c r="D6" i="27"/>
  <c r="E6"/>
  <c r="F6"/>
  <c r="G6"/>
  <c r="N6" s="1"/>
  <c r="H6"/>
  <c r="I6"/>
  <c r="J6"/>
  <c r="K6"/>
  <c r="L6"/>
  <c r="M6"/>
  <c r="N5"/>
  <c r="I31" i="16" l="1"/>
  <c r="H31"/>
  <c r="G31"/>
  <c r="F31"/>
  <c r="E31"/>
  <c r="D31"/>
  <c r="C31"/>
</calcChain>
</file>

<file path=xl/sharedStrings.xml><?xml version="1.0" encoding="utf-8"?>
<sst xmlns="http://schemas.openxmlformats.org/spreadsheetml/2006/main" count="2862" uniqueCount="495">
  <si>
    <t>Functioning Schools</t>
  </si>
  <si>
    <t>S.No</t>
  </si>
  <si>
    <t>Government School</t>
  </si>
  <si>
    <t>Closed School</t>
  </si>
  <si>
    <t>Total</t>
  </si>
  <si>
    <t>Private School</t>
  </si>
  <si>
    <t>Sub Total</t>
  </si>
  <si>
    <t>National School</t>
  </si>
  <si>
    <t>Provincial School</t>
  </si>
  <si>
    <t>Akkaraipattu</t>
  </si>
  <si>
    <t>Education Division</t>
  </si>
  <si>
    <t>Sinhala Medium</t>
  </si>
  <si>
    <t>Tamil Medium</t>
  </si>
  <si>
    <t>1AB</t>
  </si>
  <si>
    <t>1C</t>
  </si>
  <si>
    <t>II</t>
  </si>
  <si>
    <t>III</t>
  </si>
  <si>
    <t>Statistical Hand Book Ampara District - 2017</t>
  </si>
  <si>
    <t>Tamil</t>
  </si>
  <si>
    <t>English</t>
  </si>
  <si>
    <t>Trilingual</t>
  </si>
  <si>
    <t>National</t>
  </si>
  <si>
    <t>Provincial</t>
  </si>
  <si>
    <t>Private</t>
  </si>
  <si>
    <t>Sinhalese</t>
  </si>
  <si>
    <t>Muslim</t>
  </si>
  <si>
    <t>Distribution of  Students Population</t>
  </si>
  <si>
    <t>Primary</t>
  </si>
  <si>
    <t>Secondary</t>
  </si>
  <si>
    <t>A/L</t>
  </si>
  <si>
    <t>1-5</t>
  </si>
  <si>
    <t>6-11</t>
  </si>
  <si>
    <t>12-13</t>
  </si>
  <si>
    <t>No.of Students</t>
  </si>
  <si>
    <t>Boys</t>
  </si>
  <si>
    <t>Girls</t>
  </si>
  <si>
    <t>Zonal Education Office</t>
  </si>
  <si>
    <t>Years</t>
  </si>
  <si>
    <t>Subject</t>
  </si>
  <si>
    <t>Primary (1-5)</t>
  </si>
  <si>
    <t>Secondary (6-11)</t>
  </si>
  <si>
    <t>Special Education</t>
  </si>
  <si>
    <t>Medium - Sinhala</t>
  </si>
  <si>
    <t>Medium - Tamil</t>
  </si>
  <si>
    <t>Medium - English</t>
  </si>
  <si>
    <t>Grade -1</t>
  </si>
  <si>
    <t>Grade -2</t>
  </si>
  <si>
    <t>Grade -3</t>
  </si>
  <si>
    <t>Grade -4</t>
  </si>
  <si>
    <t>Grade -5</t>
  </si>
  <si>
    <t>Grade -6</t>
  </si>
  <si>
    <t>Grade -7</t>
  </si>
  <si>
    <t>Grade -8</t>
  </si>
  <si>
    <t>Grade -9</t>
  </si>
  <si>
    <t>Grade -10</t>
  </si>
  <si>
    <t>Grade -11</t>
  </si>
  <si>
    <t>Grade -12</t>
  </si>
  <si>
    <t>Grade -13</t>
  </si>
  <si>
    <t>Science</t>
  </si>
  <si>
    <t>Maths</t>
  </si>
  <si>
    <t>Commerce</t>
  </si>
  <si>
    <t>Arts</t>
  </si>
  <si>
    <t>Technology</t>
  </si>
  <si>
    <t>Grade -13R</t>
  </si>
  <si>
    <t>Number of  Students</t>
  </si>
  <si>
    <t>Sat</t>
  </si>
  <si>
    <t>Pass</t>
  </si>
  <si>
    <t>(%)</t>
  </si>
  <si>
    <t>Number of Students</t>
  </si>
  <si>
    <t>Stream</t>
  </si>
  <si>
    <t>Year</t>
  </si>
  <si>
    <t>%</t>
  </si>
  <si>
    <t>Physical Science</t>
  </si>
  <si>
    <t>Bio Science</t>
  </si>
  <si>
    <t>Engineering</t>
  </si>
  <si>
    <t>other</t>
  </si>
  <si>
    <t>Teachers and Students Strength</t>
  </si>
  <si>
    <t>Total No. of Teachers</t>
  </si>
  <si>
    <t>Total No. of Students</t>
  </si>
  <si>
    <t>Name of Course</t>
  </si>
  <si>
    <t>Total Students</t>
  </si>
  <si>
    <t>Male</t>
  </si>
  <si>
    <t>Female</t>
  </si>
  <si>
    <t>SAMMANTHURAI</t>
  </si>
  <si>
    <t>Higher National Diploma In Information Technology (2  1/2 Years )</t>
  </si>
  <si>
    <t>HARDY</t>
  </si>
  <si>
    <t>HNDIT</t>
  </si>
  <si>
    <t>HNDEN</t>
  </si>
  <si>
    <t>HNDT-AGRI</t>
  </si>
  <si>
    <t>HNDM</t>
  </si>
  <si>
    <t>HNDA</t>
  </si>
  <si>
    <t>HNDEN PART TIME</t>
  </si>
  <si>
    <t>HNDTHM</t>
  </si>
  <si>
    <t>HNDA PART TIME</t>
  </si>
  <si>
    <t>Courses</t>
  </si>
  <si>
    <t>Islam</t>
  </si>
  <si>
    <t>Physical Education</t>
  </si>
  <si>
    <t>I.T</t>
  </si>
  <si>
    <t>Name of course</t>
  </si>
  <si>
    <t>National Certificate in Engineering Drayghtsmanship - Full time</t>
  </si>
  <si>
    <t>Ncin Technology (Civil Engineering) - Part Time - Semester I</t>
  </si>
  <si>
    <t>Ncin Technology (Civil Engineering) - Part Time - Semester II</t>
  </si>
  <si>
    <t>Ncin Technology (Civil Engineering) - Part Time - Semester III</t>
  </si>
  <si>
    <t>NCECP (Electronics) - Full Time</t>
  </si>
  <si>
    <t>Assistant Quantity Survey - Full Time - 1st Batch</t>
  </si>
  <si>
    <t>National Certificate in Accounting Technicians - Full Time</t>
  </si>
  <si>
    <t>National Certificate in Shorthand Type writing and Computing -Full Time</t>
  </si>
  <si>
    <t>National Certificate in Professional English - Part Time - 2nd Year</t>
  </si>
  <si>
    <t>Information Communication Technology Technicians - Part Time</t>
  </si>
  <si>
    <t>Constructiuon Site Supervisor - Full Time</t>
  </si>
  <si>
    <t>Certificate in Advancing Career Skills - Full Time 1  Batch</t>
  </si>
  <si>
    <t>Building Career Skills - Full Time</t>
  </si>
  <si>
    <t>Assistant Quantity Survey - Full Time - 2nd Batch</t>
  </si>
  <si>
    <t>Certificate in Advancing Career Skills - Full Time -  2nd Batch</t>
  </si>
  <si>
    <t>Source: Technical College, Akkaraipattu</t>
  </si>
  <si>
    <t>National Certificate in Engineering Draughtsman ship</t>
  </si>
  <si>
    <t>Construction Site Supervisor</t>
  </si>
  <si>
    <t>NCECP   Building Craftsman   NVQ  Level - 04</t>
  </si>
  <si>
    <t>Building Trade Masonry, Plumber -   NVQ  Level - 03</t>
  </si>
  <si>
    <t>NCECP - Wood Machinist -  NVQ  Level - 04</t>
  </si>
  <si>
    <t>Wood Work Machinist - NVQ  Level - 03</t>
  </si>
  <si>
    <t>NCECP - Plumber - NVQ  Level - 04</t>
  </si>
  <si>
    <t>NCECP - Ref&amp;A/C - NVQ  Level - 0OQ12:OX344</t>
  </si>
  <si>
    <t>Auto AC  - 06 Months - NVQ Level -3</t>
  </si>
  <si>
    <t>NCECP AutoMobile, NCECP Industrial Electrician  - NVQ  Level - 04</t>
  </si>
  <si>
    <t>Plant Nursery Development - Assistant - NVQ Level - 04</t>
  </si>
  <si>
    <t>Assistant Quantity Surveying - NVQ Level - 04</t>
  </si>
  <si>
    <t>Computer Network Technician, Fieled Assistant - Agiculture - NVQ Level - 04</t>
  </si>
  <si>
    <t>Information and Communication Technology Technician - NVQ Level- 04-Full Time</t>
  </si>
  <si>
    <t>National Certificate in Professional English. F/T</t>
  </si>
  <si>
    <t>Certificate in Advancing Career Skills</t>
  </si>
  <si>
    <t>Certificate in Developing Career Skills</t>
  </si>
  <si>
    <t>Certificate in Building Career Skills - NVQ Level - 01</t>
  </si>
  <si>
    <t>National Certificate in Shorthand, Typing &amp; Computing -Tamil</t>
  </si>
  <si>
    <t>National Certificate for Accounting Technicians - NVQ Level - 04</t>
  </si>
  <si>
    <t>Introduction to Working in an office</t>
  </si>
  <si>
    <t>NCT - Civil Engineering - NVQ Level - 05</t>
  </si>
  <si>
    <t>NCT - Quantity Surveying - NVQ Level - 05</t>
  </si>
  <si>
    <t>NCT - Electrical Engineering - NVQ Level - 05</t>
  </si>
  <si>
    <t>NCT - Mechanical Engineering - NVQ Level - 05</t>
  </si>
  <si>
    <t>National Certificate in Professional English  Part Time</t>
  </si>
  <si>
    <t>Information and Communication Technology Technician-NVQ Level-04 -Part Time</t>
  </si>
  <si>
    <t>Mobile Phone Technician, NCM, Korien Language</t>
  </si>
  <si>
    <t>Certificate In Building Career Skills (Batch 1) &amp; (Batch 2)</t>
  </si>
  <si>
    <t>Developing Career Skills</t>
  </si>
  <si>
    <t>Certificate In Advancing Career Skills (Batch 1) &amp; (Batch 2)</t>
  </si>
  <si>
    <t>Information Communication Technology Technician (F/T) (Batch 1) &amp; (Batch 2)</t>
  </si>
  <si>
    <t>Information Communication Technology Technician (P/T)</t>
  </si>
  <si>
    <t>National Certificate In Engineering Craft Practice (Industrial Electrician)</t>
  </si>
  <si>
    <t>National Certificate In Engineering Draughtsmanship</t>
  </si>
  <si>
    <t>National Certificate In Technology (Civil Engineering)</t>
  </si>
  <si>
    <t>National Certificate In Engineering Craft Practice (Electronics)</t>
  </si>
  <si>
    <t>Assistant Quantity Survey  (Batch 1) &amp; (Batch 2)</t>
  </si>
  <si>
    <t>National Certificate In Shorthand, Typewriting And Computing - Sinhala</t>
  </si>
  <si>
    <t>National Certificate in Korian Language</t>
  </si>
  <si>
    <t>National Certificate For Accounting Technicians</t>
  </si>
  <si>
    <t>National Certificate in Professional English (F/T)</t>
  </si>
  <si>
    <t>National Certificate in Professional English (P/T)</t>
  </si>
  <si>
    <t>National Certificate In Engineering Craft Practice (Motor Vehicle Mechanic)</t>
  </si>
  <si>
    <t>National Certificate In Engineering Craft Practice (Plumber)</t>
  </si>
  <si>
    <t>Certificate In Motor Cycle And Scooter Repairing  (Batch 1) &amp; (Batch 2)</t>
  </si>
  <si>
    <t>Diploma in Construction Technology</t>
  </si>
  <si>
    <t>Diploma in Automobile Technology</t>
  </si>
  <si>
    <t>Diploma In Quantity Surveying Technology</t>
  </si>
  <si>
    <t>National Diploma In Accounting</t>
  </si>
  <si>
    <t>Building Service Technology</t>
  </si>
  <si>
    <t>Diploma in English and Education</t>
  </si>
  <si>
    <t>Diploma in Information And Communication Technology</t>
  </si>
  <si>
    <t>Plant Nursery Development Assistant (Batch 1) &amp; (Batch 2)</t>
  </si>
  <si>
    <t>Nationalm Certificate in Engineering Craft Practice (Gas &amp; Arc Welder)</t>
  </si>
  <si>
    <t>Special Electrical Course</t>
  </si>
  <si>
    <t>Source: Hardy College Of Technology - Ampara</t>
  </si>
  <si>
    <t>20. EDUCATION</t>
  </si>
  <si>
    <t>No of Students- 2017</t>
  </si>
  <si>
    <t>Technical College, Akkaraipattu</t>
  </si>
  <si>
    <t>Table 20.23: South Eastern University of Sri Lanka</t>
  </si>
  <si>
    <t>Faculty</t>
  </si>
  <si>
    <t>Course</t>
  </si>
  <si>
    <t>Faculty of Arts &amp; Culture</t>
  </si>
  <si>
    <t>Management</t>
  </si>
  <si>
    <t>Faculty of Management &amp; Commerce</t>
  </si>
  <si>
    <t>Management Information Technology</t>
  </si>
  <si>
    <t>Faculty of Applied Sciences</t>
  </si>
  <si>
    <t>Biological Science</t>
  </si>
  <si>
    <t>Arabic</t>
  </si>
  <si>
    <t>Faculty of Islamic Studies &amp; Arabic Language</t>
  </si>
  <si>
    <t>Islamic Studies</t>
  </si>
  <si>
    <t>Faculty of Engineering</t>
  </si>
  <si>
    <t>Biosystems Technology</t>
  </si>
  <si>
    <t>Information Communication Technology</t>
  </si>
  <si>
    <t>Source - South Eastern University of Sri Lanka</t>
  </si>
  <si>
    <t>Faculty Arts and Culture</t>
  </si>
  <si>
    <t>4th (2013/2014)</t>
  </si>
  <si>
    <t>Faculty of Technology</t>
  </si>
  <si>
    <t>Grant Total</t>
  </si>
  <si>
    <t>No. of Students</t>
  </si>
  <si>
    <t>Faculty of Education</t>
  </si>
  <si>
    <t>Post Graduata Diploma in Education</t>
  </si>
  <si>
    <t>Faculty of Humanities and Social Sciences</t>
  </si>
  <si>
    <t>Basic course in Tamil</t>
  </si>
  <si>
    <t>Beginners course in Tamil</t>
  </si>
  <si>
    <t>Basic course in Sinhala</t>
  </si>
  <si>
    <t>Beginners course in Sinhala</t>
  </si>
  <si>
    <t>Shaort course in Human Resourse Managmaent</t>
  </si>
  <si>
    <t>Source - The Open University Ampara study center.</t>
  </si>
  <si>
    <t>NVQ Level</t>
  </si>
  <si>
    <t>No.of Instructor</t>
  </si>
  <si>
    <t>Refrigeration &amp; A/C</t>
  </si>
  <si>
    <t>L - III</t>
  </si>
  <si>
    <t>Radio TV</t>
  </si>
  <si>
    <t>Electrician</t>
  </si>
  <si>
    <t>L - IV</t>
  </si>
  <si>
    <t>ICT  ( L-V)</t>
  </si>
  <si>
    <t>L - V</t>
  </si>
  <si>
    <t>Computer Hardware Technician</t>
  </si>
  <si>
    <t>Tailoring</t>
  </si>
  <si>
    <t>Assistant Quantity Surveyor</t>
  </si>
  <si>
    <t>English Language</t>
  </si>
  <si>
    <t>L - I</t>
  </si>
  <si>
    <t>Driver Light Vehicle</t>
  </si>
  <si>
    <t>Non NVQ</t>
  </si>
  <si>
    <t>ICT</t>
  </si>
  <si>
    <t>Motor Cycle Mechanic</t>
  </si>
  <si>
    <t>Three Wheeler Mechanic</t>
  </si>
  <si>
    <t>ISMO</t>
  </si>
  <si>
    <t>Garment Quality Controller</t>
  </si>
  <si>
    <t>Motor Winding</t>
  </si>
  <si>
    <t>Auto Mobile Machanic</t>
  </si>
  <si>
    <t>Plumbing</t>
  </si>
  <si>
    <t>Wood Craftsman</t>
  </si>
  <si>
    <t>Aluminum Fabricator</t>
  </si>
  <si>
    <t>Secretarial Practice</t>
  </si>
  <si>
    <t>Bakery</t>
  </si>
  <si>
    <t>Elcetrician</t>
  </si>
  <si>
    <t>Motor Winder</t>
  </si>
  <si>
    <t>Room Attendant (House Keeping)</t>
  </si>
  <si>
    <t>Waiter Stward</t>
  </si>
  <si>
    <t>Construction Craftsman, Welder</t>
  </si>
  <si>
    <t>No of Students</t>
  </si>
  <si>
    <t>M</t>
  </si>
  <si>
    <t>F</t>
  </si>
  <si>
    <t>Source: Vacational Traninig Authority (VTA), Ninthavur</t>
  </si>
  <si>
    <t>No.of Students - 2017</t>
  </si>
  <si>
    <t>Students Sub Total</t>
  </si>
  <si>
    <t>No.of Lecturer</t>
  </si>
  <si>
    <t>No.of Demonstrator</t>
  </si>
  <si>
    <t>Mathematics</t>
  </si>
  <si>
    <t>Business &amp; Accounting</t>
  </si>
  <si>
    <t>No.of Students - 2016</t>
  </si>
  <si>
    <t>Sinhala &amp; English Medium</t>
  </si>
  <si>
    <t>Tamil and English Mediam</t>
  </si>
  <si>
    <t>Sinhala and English Medium</t>
  </si>
  <si>
    <t>Tamil and English Medium</t>
  </si>
  <si>
    <t>Qualified for University</t>
  </si>
  <si>
    <t>EngineeringTechnology, Bio Systerm, Technology</t>
  </si>
  <si>
    <t>No.of Teacher</t>
  </si>
  <si>
    <t>Teachers Category</t>
  </si>
  <si>
    <t>No.of School</t>
  </si>
  <si>
    <t>Graduate Teachers</t>
  </si>
  <si>
    <t>Trained Teachers</t>
  </si>
  <si>
    <t>Untrained Teachers</t>
  </si>
  <si>
    <t>Diploma Teachers</t>
  </si>
  <si>
    <t>Trainee Teachers</t>
  </si>
  <si>
    <t>Valunteers Teachers</t>
  </si>
  <si>
    <t>Other Teachers</t>
  </si>
  <si>
    <t>Section</t>
  </si>
  <si>
    <t>Subjects</t>
  </si>
  <si>
    <t>Primary General</t>
  </si>
  <si>
    <t>Primary English</t>
  </si>
  <si>
    <t>2nd Lanquage</t>
  </si>
  <si>
    <t>SecHd</t>
  </si>
  <si>
    <t>Science English</t>
  </si>
  <si>
    <t>Maths English</t>
  </si>
  <si>
    <t>Gen English</t>
  </si>
  <si>
    <t>Aesthetic</t>
  </si>
  <si>
    <t>Technical</t>
  </si>
  <si>
    <t>General</t>
  </si>
  <si>
    <t>Sec Hd</t>
  </si>
  <si>
    <t>ScMainEng</t>
  </si>
  <si>
    <t>ScAddEng</t>
  </si>
  <si>
    <t>Scmain</t>
  </si>
  <si>
    <t>ScAddl</t>
  </si>
  <si>
    <t>Advanced</t>
  </si>
  <si>
    <t>A/CMainEng</t>
  </si>
  <si>
    <t>A/CAddlEng</t>
  </si>
  <si>
    <t>A/Cmain</t>
  </si>
  <si>
    <t>A/Caddl</t>
  </si>
  <si>
    <t>CaGui</t>
  </si>
  <si>
    <t>PhyEd</t>
  </si>
  <si>
    <t>Library</t>
  </si>
  <si>
    <t>SpeEd</t>
  </si>
  <si>
    <t>Approved Teacher</t>
  </si>
  <si>
    <t>Available Teacher</t>
  </si>
  <si>
    <t>Excess</t>
  </si>
  <si>
    <t>Deficit / Shoratage</t>
  </si>
  <si>
    <t>National Teacher</t>
  </si>
  <si>
    <t>Provincial Teacher</t>
  </si>
  <si>
    <t>Graduate Teacher</t>
  </si>
  <si>
    <t>Trained Teacher</t>
  </si>
  <si>
    <t>Untrained Teacher</t>
  </si>
  <si>
    <t>Diploma Teacher</t>
  </si>
  <si>
    <t>Trainee Teacher</t>
  </si>
  <si>
    <t>Valunteers Teacher</t>
  </si>
  <si>
    <t>Other Teacher</t>
  </si>
  <si>
    <t>Higher National Diploma In Accountancy (4 Years)</t>
  </si>
  <si>
    <t>Higher National Diploma In English (2 1/2 Years</t>
  </si>
  <si>
    <t>Table 20.17: No.of Students  (2015-2018) : Advanced Technological Institute (SLIATE)</t>
  </si>
  <si>
    <t>No of Lecturer</t>
  </si>
  <si>
    <t>Gas&amp;Arc  Welding 06 Month - NVQ Level -3</t>
  </si>
  <si>
    <t>No.of  Instructor</t>
  </si>
  <si>
    <t>No.of  Demonstrator</t>
  </si>
  <si>
    <t>Name of Technical College/ Institute</t>
  </si>
  <si>
    <t>No of Students- 2018</t>
  </si>
  <si>
    <t>No. of Students Registered for the Academic year                           2017 /2018</t>
  </si>
  <si>
    <t>Faculty of Islamic Studies and Arabic Language</t>
  </si>
  <si>
    <t>Faculty of Management and Commerce</t>
  </si>
  <si>
    <t>1st (2017/2018)</t>
  </si>
  <si>
    <t>2nd  (2016/2017)</t>
  </si>
  <si>
    <t>3rd (2015/2016)</t>
  </si>
  <si>
    <t>4th (2014/2015)</t>
  </si>
  <si>
    <t>Year 2016</t>
  </si>
  <si>
    <t>Year 2017</t>
  </si>
  <si>
    <t>Year 2018</t>
  </si>
  <si>
    <t>Year 2019</t>
  </si>
  <si>
    <t>Advancde certificate in English for business and professional communication Stage -1</t>
  </si>
  <si>
    <t>Advancde certificate in English for business and professional communication Stage -11</t>
  </si>
  <si>
    <t>No.of Students - 2018</t>
  </si>
  <si>
    <t>TOTAL</t>
  </si>
  <si>
    <t xml:space="preserve"> </t>
  </si>
  <si>
    <t>Developing Career skills - Full Time 1 Batch</t>
  </si>
  <si>
    <t>Developing Career skills - Full Time 2 nd Batch</t>
  </si>
  <si>
    <t xml:space="preserve">Certificate in Advancing Career Skills - Part Time- </t>
  </si>
  <si>
    <t>Information Communication Technology Technicians - Full Time 1 Batch</t>
  </si>
  <si>
    <t>Information Communication Technology Technicians - Full Time 2nd  Batch</t>
  </si>
  <si>
    <t xml:space="preserve">Certificate of Motor Cycle and Scooter Reparing - Full Time </t>
  </si>
  <si>
    <t>Basic Skills in Plumbing - Full Time - 1 Batch</t>
  </si>
  <si>
    <t>Basic Skills in Plumbing - Full Time - 2 nd Batch</t>
  </si>
  <si>
    <t>Field Assistant ( Agriculture)</t>
  </si>
  <si>
    <t>Certificate in Aluminium Febrication - Full Time</t>
  </si>
  <si>
    <t>Source: ZDE Office</t>
  </si>
  <si>
    <t xml:space="preserve"> -</t>
  </si>
  <si>
    <t>No.of Students - 2019</t>
  </si>
  <si>
    <t>No.of Students (2016-2019)</t>
  </si>
  <si>
    <t>No.of Students- 2019</t>
  </si>
  <si>
    <t>No of Students- 2019</t>
  </si>
  <si>
    <t>1st (2017/2019)</t>
  </si>
  <si>
    <t>2nd  (2016/2018)</t>
  </si>
  <si>
    <t>GN  Division</t>
  </si>
  <si>
    <t>Name of School</t>
  </si>
  <si>
    <t>Town Division-03</t>
  </si>
  <si>
    <t>Km/Ak/Sir Razeek Fareed Vid.</t>
  </si>
  <si>
    <t>Town Division-04</t>
  </si>
  <si>
    <t>Km/Ak/As-Siraj Maha Vid.</t>
  </si>
  <si>
    <t>Km/Ak/As-Siraj Junior Vid.</t>
  </si>
  <si>
    <t>Town Division-05</t>
  </si>
  <si>
    <t>Km/Ak/Al-Badur Vid.</t>
  </si>
  <si>
    <t>Akkaraipattu-01</t>
  </si>
  <si>
    <t>Km/Ak/Shamsul Uloom Vid.</t>
  </si>
  <si>
    <t>Akkaraipattu-03</t>
  </si>
  <si>
    <t>Km/Ak/Ayesha Muslim Ladies College</t>
  </si>
  <si>
    <t>Akkaraipattu-04</t>
  </si>
  <si>
    <t>Km/Ak/Govt. Muslim Boys Vid.</t>
  </si>
  <si>
    <t>Akkaraipattu-05</t>
  </si>
  <si>
    <t>Km/Ak/Hijra Vid.</t>
  </si>
  <si>
    <t>Akkaraipattu-06</t>
  </si>
  <si>
    <t>Km/Ak/Akkaraipattu Junior Vid.</t>
  </si>
  <si>
    <t>Akkaraipattu-10</t>
  </si>
  <si>
    <t>Km/Ak/Zahira Vid.</t>
  </si>
  <si>
    <t>Akkaraipattu-11</t>
  </si>
  <si>
    <t>Km/Ak/Fathimiya Vid.</t>
  </si>
  <si>
    <t>Akkaraipattu-12</t>
  </si>
  <si>
    <t>Km/Ak/Dr - Badi - Ud - Din Mahmud Vid.</t>
  </si>
  <si>
    <t>Akkaraipattu-14</t>
  </si>
  <si>
    <t>Km/Ak/Kathiriya Vid.</t>
  </si>
  <si>
    <t>Akkaraipattu-17</t>
  </si>
  <si>
    <t>Km/Ak/Munawwara Junior College</t>
  </si>
  <si>
    <t>Akkaraipattu-19</t>
  </si>
  <si>
    <t>Km/Ak/Al-Hithaya Vid.</t>
  </si>
  <si>
    <t>Akkaraipattu-20</t>
  </si>
  <si>
    <t>Km/Ak/Akkaraipattu Muslim Central College</t>
  </si>
  <si>
    <t>Pattiyadipitty</t>
  </si>
  <si>
    <t>Km/Ak/Ar-Raheemiya Vid.</t>
  </si>
  <si>
    <t>Pallikudiruppu-01</t>
  </si>
  <si>
    <t>Km/Ak/Fayiza Maha Vid</t>
  </si>
  <si>
    <t>Pallikudiruppu-02</t>
  </si>
  <si>
    <t>Km/Ak/Mohammadhiya Junior Vid</t>
  </si>
  <si>
    <t>Km/Ak/ Leader Ashraff Junior College</t>
  </si>
  <si>
    <t>Km/Ak/Al-Kamar Vid</t>
  </si>
  <si>
    <t>Isanganicheemai</t>
  </si>
  <si>
    <t>Km/Ak/As-Shifaya Vid.</t>
  </si>
  <si>
    <t xml:space="preserve">Alim Nager </t>
  </si>
  <si>
    <t>Km/Ak/A. Segu Sikkanthar Oliullah Vid</t>
  </si>
  <si>
    <t>Km/Ak/Ilukkuchenai Al-Hudha Vid</t>
  </si>
  <si>
    <t>Km/Ak/ As-Shifaya Vid</t>
  </si>
  <si>
    <t>Source: Zonal Education Offices Akkaraipattu</t>
  </si>
  <si>
    <t>Name. of School</t>
  </si>
  <si>
    <t>Source: Zonal Education Offices, Akkaraipattu</t>
  </si>
  <si>
    <t>GN Division</t>
  </si>
  <si>
    <t xml:space="preserve">Name of School </t>
  </si>
  <si>
    <t xml:space="preserve">Name of the School </t>
  </si>
  <si>
    <t>2019 result is still not released.</t>
  </si>
  <si>
    <t>Name of the School</t>
  </si>
  <si>
    <t>Km/Ak/Akkaraipattu Mus.C.College</t>
  </si>
  <si>
    <t>Km/Ak/Ayesha Muslim Ladies College.</t>
  </si>
  <si>
    <t>Km/Ak/Fayiza Maha Vid.</t>
  </si>
  <si>
    <t>Town Division -04</t>
  </si>
  <si>
    <t>Km/Ak/Munawwara Junior College.</t>
  </si>
  <si>
    <t>Km/Ak/Govt.Muslim Boys Vid.</t>
  </si>
  <si>
    <t>Km/Ak/Al-Fathimiya Vid.</t>
  </si>
  <si>
    <t>Km/Ak/Ilukkuchenai Al-Hudha Vid.</t>
  </si>
  <si>
    <t>Km/Ak/A.Segu Sikkanthar Oliullah Vid.</t>
  </si>
  <si>
    <t>Km/Ak/Dr-Badi-Ud-Din Mahmud Vid</t>
  </si>
  <si>
    <t>Km/Ak/Akkaraipattu Juniors Vid.</t>
  </si>
  <si>
    <t>Km/Ak/Mohammadhiya Junior Vid.</t>
  </si>
  <si>
    <t>Km/Ak/As-Siraj Junior College.</t>
  </si>
  <si>
    <t>Km/Ak/Leader Ashraff Junior College.</t>
  </si>
  <si>
    <t>Name of Schools</t>
  </si>
  <si>
    <t>Table 20.1: No. of Schools - 2020</t>
  </si>
  <si>
    <t>Table 20.2: Functioning Schools by Type  - 2020</t>
  </si>
  <si>
    <t>Table 20.3: School by Medium of studies  - 2020</t>
  </si>
  <si>
    <t>Table 20.4: Number of Schools by Ethnicity - 2020</t>
  </si>
  <si>
    <t>Km/Ak/Akkaraipattu Muslim MMV</t>
  </si>
  <si>
    <t>Km/Ak/Government Muslim Boy's Vid</t>
  </si>
  <si>
    <t xml:space="preserve">Km/Ak/Hijra Vid </t>
  </si>
  <si>
    <t>Km/Ak/Al-Hidaya Vid</t>
  </si>
  <si>
    <t>Km/Ak/Ar-Raheemiya Vid</t>
  </si>
  <si>
    <t>Km/Ak/As-Shifaya Vid</t>
  </si>
  <si>
    <t>Km/Ak/Kathiriya Vid</t>
  </si>
  <si>
    <t>Km/Ak/Samsul Uloom</t>
  </si>
  <si>
    <t>Km/Ak/Zahira Vid</t>
  </si>
  <si>
    <t>Km/Ak/Fathimiya</t>
  </si>
  <si>
    <t>Km/Ak/As-siraj Maha Vid</t>
  </si>
  <si>
    <t>Km/Ak/Ilukkuchenai Al-Huda Vid</t>
  </si>
  <si>
    <t>Km/Ak/Al-Badur Vid</t>
  </si>
  <si>
    <t>Km/Ak/Ambalatharu S.S.O Vid</t>
  </si>
  <si>
    <t>Km/Ak/Sir Raseek Fareed Vid</t>
  </si>
  <si>
    <t>Km/Ak/Dr.Badi-Ud Din Mahmud Vid</t>
  </si>
  <si>
    <t>Km/Ak/Akkaraipattu Juniors Vid</t>
  </si>
  <si>
    <t>Km/Ak/Mohammathiya Junior</t>
  </si>
  <si>
    <t>Km/Ak/As-Siraj Junior College</t>
  </si>
  <si>
    <t>Km/Ak/Leader Ashraff Junior College</t>
  </si>
  <si>
    <t>Table 20.5: Distribution of  Students Population - 2020-2021</t>
  </si>
  <si>
    <t>Table 20.6: Distribution of  Students Population by five  years (2015 - 2020</t>
  </si>
  <si>
    <t>Table 20.7: Number of Students in Schools By Medium and Gender - 2020</t>
  </si>
  <si>
    <t>Students population by Grade wise - 2020</t>
  </si>
  <si>
    <t>Table 20.8: Grade wise of Student's population  - 2020</t>
  </si>
  <si>
    <t>Table 20.9: Students population by Grade wise - 2020</t>
  </si>
  <si>
    <t>Town Division - 03</t>
  </si>
  <si>
    <t>Provincial Department of Education - Eastern Province</t>
  </si>
  <si>
    <t>Subject - History</t>
  </si>
  <si>
    <t>School
ID</t>
  </si>
  <si>
    <t>Zone</t>
  </si>
  <si>
    <t xml:space="preserve">     School</t>
  </si>
  <si>
    <t>No sat</t>
  </si>
  <si>
    <t>No Pass</t>
  </si>
  <si>
    <t>Pass %</t>
  </si>
  <si>
    <t>No of Passes</t>
  </si>
  <si>
    <t>Indicator</t>
  </si>
  <si>
    <t>A</t>
  </si>
  <si>
    <t>B</t>
  </si>
  <si>
    <t>C</t>
  </si>
  <si>
    <t>S</t>
  </si>
  <si>
    <t>W</t>
  </si>
  <si>
    <t>Expected</t>
  </si>
  <si>
    <t>Obtained</t>
  </si>
  <si>
    <t>Km/AK/ Akkaraipattu Muslim M.M.V</t>
  </si>
  <si>
    <t>Km/Ak/ Al-Fathimiya Vidyalaya</t>
  </si>
  <si>
    <t>Km/AK/ As-Siraj Maha Vidyalaya</t>
  </si>
  <si>
    <t>Km/Ak/ Ayesha Muslim Ladies College</t>
  </si>
  <si>
    <t>Km/Ak/ Fayiza Maha Vidyalaya</t>
  </si>
  <si>
    <t>Km/Ak/ Munawwara Junior College</t>
  </si>
  <si>
    <t>Table 20.10: G.C.E (O/L)  Results Analysis  ( 2014 - 2020 )</t>
  </si>
  <si>
    <t>Results Analysis - G.C.E.(O/L) - 2020, Subject-wise</t>
  </si>
  <si>
    <t>Table 20.11: G.C.E (A/L)  Results Analysis for five years ( 2015 - 2020 )</t>
  </si>
  <si>
    <t>Table 20.12: GCE (A/L) Results Analysis For 2014- 2020</t>
  </si>
  <si>
    <t>Table 20.13: Teacher's Category - 2020</t>
  </si>
  <si>
    <t>Table 20.14: Teacher Carder  - 2020</t>
  </si>
  <si>
    <t>Table 20.15: Teachers from other districts serving in Ampara district - 2020</t>
  </si>
  <si>
    <t>Table 20.16: Teachers And Students Strength  - 2020</t>
  </si>
  <si>
    <t>Teacher Student Ratio %</t>
  </si>
  <si>
    <t>Table 20.18:  No.of Students  (2016 - 2020), Government Teacher's college, Addalaichenai.</t>
  </si>
  <si>
    <t>Table 20.19: Technical College -2020, Akkaraipattu Technical College.</t>
  </si>
  <si>
    <t>No of Students-2020</t>
  </si>
  <si>
    <t>Table 20.20: Technical College - 2020, Sammanthurai Technical College.</t>
  </si>
  <si>
    <t>No.of Students- 2020</t>
  </si>
  <si>
    <t>Table 20.21:  Technical College - 2020, Ampara Hardy College Of Technology.</t>
  </si>
  <si>
    <t>No of Students- 2020</t>
  </si>
  <si>
    <t>Table 20.22: No.of Students (2016 - 2020) in Technical College.</t>
  </si>
  <si>
    <t>Details of Registered Students for the Academic Year 2020- 2021</t>
  </si>
  <si>
    <t>Table 20.24: Details of Following Students For the Year - 2020 - 2021</t>
  </si>
  <si>
    <t>Table 20.25: Total No. of Students (Internal): 2020</t>
  </si>
  <si>
    <t>Table 20.26: The Open University of Sri Lanka - 2020</t>
  </si>
  <si>
    <t>Table 20.27: Vacational Traninig Authority (VTA), Ninthavur - 2020</t>
  </si>
  <si>
    <t>Table 20.28: No.of Students (2014-2020) in Vacational Traninig Authority (VTA), Ninthavur.</t>
  </si>
  <si>
    <t>Table 20.29: National College of Education : Addalaichenai NCOE - 2020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</si>
</sst>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0.0"/>
    <numFmt numFmtId="165" formatCode="0.0%"/>
  </numFmts>
  <fonts count="50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rgb="FF00AFEF"/>
      <name val="Stencil"/>
      <family val="2"/>
    </font>
    <font>
      <sz val="11"/>
      <name val="Times New Roman Bold"/>
      <family val="2"/>
    </font>
    <font>
      <sz val="10"/>
      <name val="Times New Roman Bold"/>
      <family val="2"/>
    </font>
    <font>
      <sz val="10"/>
      <name val="Times New Roman"/>
      <family val="2"/>
    </font>
    <font>
      <sz val="10"/>
      <name val="Calibri"/>
      <family val="2"/>
    </font>
    <font>
      <sz val="10"/>
      <name val="Calibri Bold"/>
      <family val="2"/>
    </font>
    <font>
      <sz val="10"/>
      <color rgb="FFFF0000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9"/>
      <name val="Times New Roman"/>
      <family val="2"/>
    </font>
    <font>
      <sz val="11"/>
      <name val="Times New Roman"/>
      <family val="2"/>
    </font>
    <font>
      <sz val="9"/>
      <name val="Times New Roman Bold"/>
      <family val="2"/>
    </font>
    <font>
      <sz val="8"/>
      <color rgb="FF515151"/>
      <name val="Calibri"/>
      <family val="2"/>
    </font>
    <font>
      <sz val="11"/>
      <color rgb="FF6C6C6C"/>
      <name val="Calibri"/>
      <family val="2"/>
    </font>
    <font>
      <sz val="8"/>
      <color rgb="FF6C6C6C"/>
      <name val="Calibri"/>
      <family val="2"/>
    </font>
    <font>
      <sz val="11"/>
      <color rgb="FF515151"/>
      <name val="Calibri"/>
      <family val="2"/>
    </font>
    <font>
      <sz val="8"/>
      <name val="Times New Roman Bold"/>
      <family val="2"/>
    </font>
    <font>
      <sz val="8"/>
      <name val="Times New Roman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9"/>
      <name val="Times New Roman Bold"/>
      <family val="2"/>
    </font>
    <font>
      <b/>
      <sz val="9"/>
      <name val="Times New Roman Bold"/>
    </font>
    <font>
      <b/>
      <sz val="10"/>
      <name val="Times New Roman Bold"/>
    </font>
    <font>
      <sz val="12"/>
      <name val="Times New Roman"/>
      <family val="2"/>
    </font>
    <font>
      <sz val="12"/>
      <name val="Times New Roman Bold"/>
      <family val="2"/>
    </font>
    <font>
      <sz val="12"/>
      <color theme="1"/>
      <name val="Calibri"/>
      <family val="2"/>
      <scheme val="minor"/>
    </font>
    <font>
      <sz val="12"/>
      <name val="Calibri"/>
      <family val="2"/>
    </font>
    <font>
      <sz val="12"/>
      <name val="Arial"/>
      <family val="2"/>
    </font>
    <font>
      <sz val="9"/>
      <color theme="1"/>
      <name val="Calibri"/>
      <family val="2"/>
      <scheme val="minor"/>
    </font>
    <font>
      <sz val="10"/>
      <name val="Times New Roman Bold"/>
    </font>
    <font>
      <sz val="12"/>
      <color theme="1"/>
      <name val="Calibri"/>
      <family val="2"/>
    </font>
    <font>
      <b/>
      <sz val="11"/>
      <name val="Times New Roman"/>
      <family val="1"/>
    </font>
    <font>
      <b/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name val="Arial Narrow"/>
      <family val="2"/>
    </font>
    <font>
      <sz val="9"/>
      <name val="Times New Roman Bold"/>
    </font>
    <font>
      <sz val="14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2"/>
      <name val="Times New Roman"/>
      <family val="1"/>
    </font>
    <font>
      <b/>
      <u/>
      <sz val="12"/>
      <name val="Times New Roman"/>
      <family val="1"/>
    </font>
    <font>
      <sz val="12"/>
      <name val="Times New Roman"/>
      <family val="1"/>
    </font>
    <font>
      <b/>
      <u/>
      <sz val="10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  <font>
      <sz val="12"/>
      <name val="Arial Bol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43" fontId="38" fillId="0" borderId="0" applyFont="0" applyFill="0" applyBorder="0" applyAlignment="0" applyProtection="0"/>
    <xf numFmtId="9" fontId="38" fillId="0" borderId="0" applyFont="0" applyFill="0" applyBorder="0" applyAlignment="0" applyProtection="0"/>
  </cellStyleXfs>
  <cellXfs count="330">
    <xf numFmtId="0" fontId="0" fillId="0" borderId="0" xfId="0"/>
    <xf numFmtId="0" fontId="1" fillId="0" borderId="0" xfId="1"/>
    <xf numFmtId="0" fontId="3" fillId="0" borderId="0" xfId="1" applyNumberFormat="1" applyFont="1"/>
    <xf numFmtId="0" fontId="1" fillId="0" borderId="0" xfId="2"/>
    <xf numFmtId="0" fontId="9" fillId="0" borderId="0" xfId="2" applyNumberFormat="1" applyFont="1"/>
    <xf numFmtId="1" fontId="10" fillId="0" borderId="0" xfId="2" applyNumberFormat="1" applyFont="1"/>
    <xf numFmtId="0" fontId="10" fillId="0" borderId="0" xfId="2" applyNumberFormat="1" applyFont="1"/>
    <xf numFmtId="0" fontId="1" fillId="0" borderId="0" xfId="3"/>
    <xf numFmtId="0" fontId="3" fillId="0" borderId="0" xfId="3" applyNumberFormat="1" applyFont="1"/>
    <xf numFmtId="0" fontId="8" fillId="0" borderId="0" xfId="3" applyNumberFormat="1" applyFont="1"/>
    <xf numFmtId="0" fontId="1" fillId="0" borderId="0" xfId="4"/>
    <xf numFmtId="0" fontId="3" fillId="0" borderId="0" xfId="4" applyNumberFormat="1" applyFont="1"/>
    <xf numFmtId="0" fontId="3" fillId="0" borderId="0" xfId="0" applyNumberFormat="1" applyFont="1"/>
    <xf numFmtId="0" fontId="4" fillId="0" borderId="0" xfId="0" applyNumberFormat="1" applyFont="1"/>
    <xf numFmtId="0" fontId="11" fillId="0" borderId="0" xfId="0" applyNumberFormat="1" applyFont="1"/>
    <xf numFmtId="1" fontId="3" fillId="0" borderId="0" xfId="0" applyNumberFormat="1" applyFont="1"/>
    <xf numFmtId="0" fontId="6" fillId="0" borderId="0" xfId="0" applyNumberFormat="1" applyFont="1"/>
    <xf numFmtId="0" fontId="9" fillId="0" borderId="0" xfId="0" applyNumberFormat="1" applyFont="1"/>
    <xf numFmtId="0" fontId="14" fillId="0" borderId="0" xfId="0" applyNumberFormat="1" applyFont="1"/>
    <xf numFmtId="1" fontId="14" fillId="0" borderId="0" xfId="0" applyNumberFormat="1" applyFont="1"/>
    <xf numFmtId="0" fontId="15" fillId="0" borderId="0" xfId="0" applyNumberFormat="1" applyFont="1"/>
    <xf numFmtId="1" fontId="10" fillId="0" borderId="0" xfId="0" applyNumberFormat="1" applyFont="1"/>
    <xf numFmtId="0" fontId="16" fillId="0" borderId="0" xfId="0" applyNumberFormat="1" applyFont="1"/>
    <xf numFmtId="1" fontId="16" fillId="0" borderId="0" xfId="0" applyNumberFormat="1" applyFont="1"/>
    <xf numFmtId="0" fontId="8" fillId="0" borderId="0" xfId="0" applyNumberFormat="1" applyFont="1"/>
    <xf numFmtId="0" fontId="2" fillId="0" borderId="0" xfId="0" applyNumberFormat="1" applyFont="1"/>
    <xf numFmtId="0" fontId="17" fillId="0" borderId="0" xfId="0" applyNumberFormat="1" applyFont="1"/>
    <xf numFmtId="0" fontId="10" fillId="0" borderId="0" xfId="0" applyNumberFormat="1" applyFont="1"/>
    <xf numFmtId="0" fontId="1" fillId="0" borderId="1" xfId="1" applyBorder="1"/>
    <xf numFmtId="0" fontId="4" fillId="0" borderId="1" xfId="1" applyNumberFormat="1" applyFont="1" applyBorder="1"/>
    <xf numFmtId="1" fontId="4" fillId="0" borderId="1" xfId="3" applyNumberFormat="1" applyFont="1" applyBorder="1"/>
    <xf numFmtId="0" fontId="5" fillId="0" borderId="1" xfId="3" applyNumberFormat="1" applyFont="1" applyBorder="1"/>
    <xf numFmtId="1" fontId="4" fillId="0" borderId="1" xfId="3" applyNumberFormat="1" applyFont="1" applyBorder="1" applyAlignment="1">
      <alignment horizontal="center" vertical="center"/>
    </xf>
    <xf numFmtId="0" fontId="1" fillId="0" borderId="1" xfId="3" applyBorder="1" applyAlignment="1">
      <alignment horizontal="center" vertical="center"/>
    </xf>
    <xf numFmtId="0" fontId="0" fillId="0" borderId="1" xfId="0" applyBorder="1"/>
    <xf numFmtId="1" fontId="4" fillId="0" borderId="1" xfId="4" applyNumberFormat="1" applyFont="1" applyBorder="1"/>
    <xf numFmtId="0" fontId="4" fillId="0" borderId="1" xfId="0" applyNumberFormat="1" applyFont="1" applyBorder="1"/>
    <xf numFmtId="0" fontId="5" fillId="0" borderId="1" xfId="0" applyNumberFormat="1" applyFont="1" applyBorder="1"/>
    <xf numFmtId="1" fontId="5" fillId="0" borderId="1" xfId="0" applyNumberFormat="1" applyFont="1" applyBorder="1"/>
    <xf numFmtId="1" fontId="4" fillId="0" borderId="1" xfId="0" applyNumberFormat="1" applyFont="1" applyBorder="1"/>
    <xf numFmtId="0" fontId="13" fillId="0" borderId="1" xfId="0" applyNumberFormat="1" applyFont="1" applyBorder="1"/>
    <xf numFmtId="1" fontId="5" fillId="0" borderId="1" xfId="0" applyNumberFormat="1" applyFont="1" applyBorder="1" applyAlignment="1">
      <alignment horizontal="center"/>
    </xf>
    <xf numFmtId="1" fontId="3" fillId="0" borderId="1" xfId="0" applyNumberFormat="1" applyFont="1" applyBorder="1"/>
    <xf numFmtId="1" fontId="6" fillId="0" borderId="1" xfId="0" applyNumberFormat="1" applyFont="1" applyBorder="1"/>
    <xf numFmtId="1" fontId="6" fillId="0" borderId="1" xfId="0" applyNumberFormat="1" applyFont="1" applyBorder="1" applyAlignment="1">
      <alignment horizontal="center"/>
    </xf>
    <xf numFmtId="164" fontId="3" fillId="0" borderId="1" xfId="0" applyNumberFormat="1" applyFont="1" applyBorder="1"/>
    <xf numFmtId="0" fontId="5" fillId="0" borderId="0" xfId="0" applyNumberFormat="1" applyFont="1" applyBorder="1" applyAlignment="1">
      <alignment vertical="center"/>
    </xf>
    <xf numFmtId="0" fontId="0" fillId="0" borderId="0" xfId="0" applyBorder="1"/>
    <xf numFmtId="0" fontId="3" fillId="0" borderId="0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vertical="center" wrapText="1"/>
    </xf>
    <xf numFmtId="0" fontId="4" fillId="0" borderId="0" xfId="0" applyNumberFormat="1" applyFont="1" applyBorder="1" applyAlignment="1">
      <alignment vertical="center"/>
    </xf>
    <xf numFmtId="0" fontId="24" fillId="0" borderId="0" xfId="0" applyFont="1"/>
    <xf numFmtId="0" fontId="22" fillId="0" borderId="1" xfId="0" applyFont="1" applyBorder="1" applyAlignment="1">
      <alignment horizontal="center" vertical="center" textRotation="90" wrapText="1"/>
    </xf>
    <xf numFmtId="0" fontId="11" fillId="0" borderId="1" xfId="0" applyNumberFormat="1" applyFont="1" applyBorder="1"/>
    <xf numFmtId="0" fontId="3" fillId="0" borderId="1" xfId="0" applyNumberFormat="1" applyFont="1" applyBorder="1"/>
    <xf numFmtId="1" fontId="5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/>
    </xf>
    <xf numFmtId="0" fontId="18" fillId="0" borderId="1" xfId="0" applyNumberFormat="1" applyFont="1" applyBorder="1"/>
    <xf numFmtId="0" fontId="19" fillId="0" borderId="1" xfId="0" applyNumberFormat="1" applyFont="1" applyBorder="1"/>
    <xf numFmtId="3" fontId="18" fillId="0" borderId="1" xfId="0" applyNumberFormat="1" applyFont="1" applyBorder="1"/>
    <xf numFmtId="0" fontId="18" fillId="0" borderId="1" xfId="0" applyNumberFormat="1" applyFont="1" applyBorder="1" applyAlignment="1">
      <alignment horizontal="center"/>
    </xf>
    <xf numFmtId="0" fontId="23" fillId="0" borderId="1" xfId="0" applyFont="1" applyBorder="1"/>
    <xf numFmtId="1" fontId="19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/>
    <xf numFmtId="0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1" quotePrefix="1" applyNumberFormat="1" applyFont="1" applyBorder="1" applyAlignment="1">
      <alignment horizontal="center" vertical="center"/>
    </xf>
    <xf numFmtId="1" fontId="28" fillId="0" borderId="1" xfId="0" applyNumberFormat="1" applyFont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0" fontId="21" fillId="0" borderId="1" xfId="0" applyNumberFormat="1" applyFont="1" applyBorder="1" applyAlignment="1">
      <alignment horizontal="center"/>
    </xf>
    <xf numFmtId="0" fontId="21" fillId="0" borderId="4" xfId="0" applyNumberFormat="1" applyFont="1" applyBorder="1" applyAlignment="1">
      <alignment horizontal="center" vertical="center"/>
    </xf>
    <xf numFmtId="0" fontId="23" fillId="0" borderId="1" xfId="0" applyNumberFormat="1" applyFont="1" applyBorder="1" applyAlignment="1">
      <alignment horizontal="center"/>
    </xf>
    <xf numFmtId="1" fontId="7" fillId="0" borderId="1" xfId="1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1" fillId="0" borderId="1" xfId="0" applyNumberFormat="1" applyFont="1" applyBorder="1" applyAlignment="1">
      <alignment horizontal="center"/>
    </xf>
    <xf numFmtId="9" fontId="29" fillId="0" borderId="1" xfId="0" applyNumberFormat="1" applyFont="1" applyBorder="1" applyAlignment="1">
      <alignment horizontal="center"/>
    </xf>
    <xf numFmtId="1" fontId="32" fillId="0" borderId="1" xfId="0" applyNumberFormat="1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vertical="center" wrapText="1"/>
    </xf>
    <xf numFmtId="0" fontId="3" fillId="0" borderId="4" xfId="0" applyNumberFormat="1" applyFont="1" applyBorder="1" applyAlignment="1">
      <alignment vertical="center" wrapText="1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3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/>
    </xf>
    <xf numFmtId="0" fontId="13" fillId="0" borderId="1" xfId="0" applyNumberFormat="1" applyFont="1" applyBorder="1" applyAlignment="1">
      <alignment horizontal="center" vertical="center" wrapText="1"/>
    </xf>
    <xf numFmtId="0" fontId="27" fillId="0" borderId="1" xfId="0" applyNumberFormat="1" applyFont="1" applyBorder="1" applyAlignment="1">
      <alignment horizontal="center" vertical="center"/>
    </xf>
    <xf numFmtId="0" fontId="27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left" vertical="center"/>
    </xf>
    <xf numFmtId="0" fontId="34" fillId="0" borderId="4" xfId="1" applyNumberFormat="1" applyFont="1" applyBorder="1" applyAlignment="1">
      <alignment horizontal="center" vertical="center"/>
    </xf>
    <xf numFmtId="0" fontId="30" fillId="0" borderId="1" xfId="0" applyFont="1" applyBorder="1" applyAlignment="1">
      <alignment vertical="center" wrapText="1"/>
    </xf>
    <xf numFmtId="0" fontId="35" fillId="0" borderId="4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 wrapText="1"/>
    </xf>
    <xf numFmtId="0" fontId="35" fillId="0" borderId="3" xfId="0" applyFont="1" applyFill="1" applyBorder="1" applyAlignment="1">
      <alignment horizontal="left" vertical="center"/>
    </xf>
    <xf numFmtId="0" fontId="35" fillId="0" borderId="1" xfId="0" applyFont="1" applyBorder="1" applyAlignment="1">
      <alignment horizontal="left" vertical="center"/>
    </xf>
    <xf numFmtId="0" fontId="5" fillId="0" borderId="1" xfId="1" applyNumberFormat="1" applyFont="1" applyBorder="1" applyAlignment="1">
      <alignment horizontal="center"/>
    </xf>
    <xf numFmtId="0" fontId="11" fillId="0" borderId="0" xfId="3" applyNumberFormat="1" applyFont="1"/>
    <xf numFmtId="0" fontId="4" fillId="0" borderId="2" xfId="3" applyNumberFormat="1" applyFont="1" applyBorder="1" applyAlignment="1">
      <alignment horizontal="center" vertical="center"/>
    </xf>
    <xf numFmtId="1" fontId="5" fillId="0" borderId="1" xfId="3" applyNumberFormat="1" applyFont="1" applyBorder="1"/>
    <xf numFmtId="1" fontId="5" fillId="0" borderId="1" xfId="3" applyNumberFormat="1" applyFont="1" applyBorder="1" applyAlignment="1">
      <alignment horizontal="center"/>
    </xf>
    <xf numFmtId="1" fontId="4" fillId="0" borderId="1" xfId="3" applyNumberFormat="1" applyFont="1" applyBorder="1" applyAlignment="1">
      <alignment horizontal="center"/>
    </xf>
    <xf numFmtId="1" fontId="6" fillId="0" borderId="1" xfId="4" applyNumberFormat="1" applyFont="1" applyBorder="1" applyAlignment="1">
      <alignment vertical="center"/>
    </xf>
    <xf numFmtId="0" fontId="5" fillId="0" borderId="1" xfId="4" applyNumberFormat="1" applyFont="1" applyBorder="1"/>
    <xf numFmtId="1" fontId="5" fillId="0" borderId="1" xfId="4" applyNumberFormat="1" applyFont="1" applyBorder="1" applyAlignment="1">
      <alignment horizontal="center"/>
    </xf>
    <xf numFmtId="1" fontId="5" fillId="0" borderId="1" xfId="4" applyNumberFormat="1" applyFont="1" applyBorder="1"/>
    <xf numFmtId="1" fontId="6" fillId="0" borderId="3" xfId="4" applyNumberFormat="1" applyFont="1" applyBorder="1" applyAlignment="1">
      <alignment vertical="center"/>
    </xf>
    <xf numFmtId="1" fontId="20" fillId="0" borderId="1" xfId="4" applyNumberFormat="1" applyFont="1" applyBorder="1" applyAlignment="1">
      <alignment horizontal="center"/>
    </xf>
    <xf numFmtId="1" fontId="6" fillId="0" borderId="1" xfId="0" applyNumberFormat="1" applyFont="1" applyBorder="1" applyAlignment="1">
      <alignment vertical="center"/>
    </xf>
    <xf numFmtId="0" fontId="5" fillId="0" borderId="3" xfId="0" applyNumberFormat="1" applyFont="1" applyBorder="1" applyAlignment="1">
      <alignment vertical="center"/>
    </xf>
    <xf numFmtId="0" fontId="3" fillId="0" borderId="5" xfId="0" applyNumberFormat="1" applyFont="1" applyBorder="1" applyAlignment="1">
      <alignment horizontal="center" vertical="center" wrapText="1"/>
    </xf>
    <xf numFmtId="1" fontId="28" fillId="0" borderId="1" xfId="0" applyNumberFormat="1" applyFont="1" applyBorder="1"/>
    <xf numFmtId="0" fontId="30" fillId="0" borderId="1" xfId="0" applyFont="1" applyBorder="1"/>
    <xf numFmtId="1" fontId="36" fillId="0" borderId="1" xfId="0" applyNumberFormat="1" applyFont="1" applyBorder="1"/>
    <xf numFmtId="0" fontId="24" fillId="0" borderId="1" xfId="0" applyFont="1" applyBorder="1"/>
    <xf numFmtId="0" fontId="35" fillId="0" borderId="1" xfId="0" applyFont="1" applyFill="1" applyBorder="1" applyAlignment="1">
      <alignment horizontal="left" vertical="center"/>
    </xf>
    <xf numFmtId="1" fontId="7" fillId="0" borderId="1" xfId="0" applyNumberFormat="1" applyFont="1" applyBorder="1" applyAlignment="1">
      <alignment horizontal="center"/>
    </xf>
    <xf numFmtId="2" fontId="13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/>
    </xf>
    <xf numFmtId="1" fontId="4" fillId="3" borderId="1" xfId="0" applyNumberFormat="1" applyFont="1" applyFill="1" applyBorder="1" applyAlignment="1">
      <alignment horizontal="center"/>
    </xf>
    <xf numFmtId="1" fontId="13" fillId="0" borderId="1" xfId="0" applyNumberFormat="1" applyFont="1" applyBorder="1" applyAlignment="1">
      <alignment horizontal="center"/>
    </xf>
    <xf numFmtId="1" fontId="37" fillId="0" borderId="1" xfId="0" applyNumberFormat="1" applyFont="1" applyBorder="1" applyAlignment="1">
      <alignment horizontal="center"/>
    </xf>
    <xf numFmtId="0" fontId="27" fillId="0" borderId="2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0" fontId="35" fillId="0" borderId="0" xfId="0" applyFont="1" applyBorder="1" applyAlignment="1">
      <alignment horizontal="left" vertical="center"/>
    </xf>
    <xf numFmtId="0" fontId="35" fillId="0" borderId="0" xfId="0" applyFont="1" applyFill="1" applyBorder="1" applyAlignment="1">
      <alignment horizontal="left" vertical="center"/>
    </xf>
    <xf numFmtId="0" fontId="4" fillId="0" borderId="1" xfId="0" applyNumberFormat="1" applyFont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 vertical="center" wrapText="1"/>
    </xf>
    <xf numFmtId="0" fontId="39" fillId="0" borderId="1" xfId="5" applyFont="1" applyFill="1" applyBorder="1" applyAlignment="1">
      <alignment horizontal="left" vertical="center" wrapText="1"/>
    </xf>
    <xf numFmtId="0" fontId="39" fillId="2" borderId="1" xfId="5" applyFont="1" applyFill="1" applyBorder="1" applyAlignment="1">
      <alignment horizontal="left" vertical="center" wrapText="1"/>
    </xf>
    <xf numFmtId="1" fontId="27" fillId="0" borderId="1" xfId="0" applyNumberFormat="1" applyFont="1" applyBorder="1"/>
    <xf numFmtId="0" fontId="40" fillId="0" borderId="1" xfId="0" applyNumberFormat="1" applyFont="1" applyBorder="1"/>
    <xf numFmtId="0" fontId="41" fillId="0" borderId="0" xfId="0" applyFont="1"/>
    <xf numFmtId="1" fontId="0" fillId="0" borderId="0" xfId="0" applyNumberFormat="1"/>
    <xf numFmtId="1" fontId="41" fillId="0" borderId="0" xfId="0" applyNumberFormat="1" applyFont="1"/>
    <xf numFmtId="0" fontId="42" fillId="0" borderId="1" xfId="5" applyFont="1" applyFill="1" applyBorder="1" applyAlignment="1" applyProtection="1">
      <alignment horizontal="right" vertical="center"/>
      <protection locked="0"/>
    </xf>
    <xf numFmtId="0" fontId="42" fillId="2" borderId="1" xfId="5" applyFont="1" applyFill="1" applyBorder="1" applyAlignment="1" applyProtection="1">
      <alignment horizontal="right" vertical="center"/>
      <protection locked="0"/>
    </xf>
    <xf numFmtId="0" fontId="42" fillId="0" borderId="1" xfId="5" applyFont="1" applyFill="1" applyBorder="1" applyAlignment="1" applyProtection="1">
      <alignment horizontal="center" vertical="center"/>
      <protection locked="0"/>
    </xf>
    <xf numFmtId="0" fontId="42" fillId="0" borderId="1" xfId="5" applyFont="1" applyFill="1" applyBorder="1" applyAlignment="1" applyProtection="1">
      <alignment horizontal="center" vertical="center"/>
    </xf>
    <xf numFmtId="1" fontId="0" fillId="0" borderId="1" xfId="0" applyNumberFormat="1" applyBorder="1"/>
    <xf numFmtId="0" fontId="45" fillId="0" borderId="0" xfId="0" applyFont="1" applyFill="1" applyAlignment="1">
      <alignment horizontal="left" vertical="center"/>
    </xf>
    <xf numFmtId="0" fontId="21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left" vertical="center"/>
    </xf>
    <xf numFmtId="0" fontId="46" fillId="0" borderId="0" xfId="0" applyFont="1" applyFill="1" applyAlignment="1">
      <alignment vertical="center"/>
    </xf>
    <xf numFmtId="0" fontId="46" fillId="0" borderId="0" xfId="0" applyFont="1" applyFill="1" applyAlignment="1">
      <alignment horizontal="center" vertical="center" wrapText="1"/>
    </xf>
    <xf numFmtId="0" fontId="46" fillId="0" borderId="0" xfId="0" applyFont="1" applyFill="1" applyAlignment="1">
      <alignment horizontal="center" vertical="center"/>
    </xf>
    <xf numFmtId="2" fontId="46" fillId="0" borderId="0" xfId="0" applyNumberFormat="1" applyFont="1" applyFill="1" applyAlignment="1">
      <alignment horizontal="center" vertical="center"/>
    </xf>
    <xf numFmtId="0" fontId="45" fillId="0" borderId="0" xfId="0" applyFont="1" applyFill="1" applyAlignment="1">
      <alignment horizontal="center" vertical="center"/>
    </xf>
    <xf numFmtId="0" fontId="43" fillId="0" borderId="0" xfId="0" applyFont="1" applyFill="1" applyBorder="1" applyAlignment="1">
      <alignment vertical="center"/>
    </xf>
    <xf numFmtId="0" fontId="43" fillId="0" borderId="0" xfId="0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horizontal="center" vertical="center"/>
    </xf>
    <xf numFmtId="2" fontId="45" fillId="0" borderId="0" xfId="0" applyNumberFormat="1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 textRotation="90"/>
    </xf>
    <xf numFmtId="0" fontId="47" fillId="0" borderId="1" xfId="0" applyFont="1" applyFill="1" applyBorder="1" applyAlignment="1">
      <alignment horizontal="center" vertical="center"/>
    </xf>
    <xf numFmtId="0" fontId="47" fillId="0" borderId="1" xfId="0" applyFont="1" applyFill="1" applyBorder="1" applyAlignment="1">
      <alignment horizontal="left" vertical="center"/>
    </xf>
    <xf numFmtId="0" fontId="47" fillId="0" borderId="1" xfId="0" applyFont="1" applyFill="1" applyBorder="1" applyAlignment="1">
      <alignment vertical="center"/>
    </xf>
    <xf numFmtId="165" fontId="47" fillId="0" borderId="1" xfId="7" applyNumberFormat="1" applyFont="1" applyFill="1" applyBorder="1" applyAlignment="1">
      <alignment horizontal="center" vertical="center"/>
    </xf>
    <xf numFmtId="43" fontId="36" fillId="0" borderId="1" xfId="6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left" vertical="center" wrapText="1"/>
    </xf>
    <xf numFmtId="0" fontId="36" fillId="0" borderId="1" xfId="0" applyFont="1" applyFill="1" applyBorder="1" applyAlignment="1">
      <alignment vertical="center"/>
    </xf>
    <xf numFmtId="0" fontId="36" fillId="4" borderId="1" xfId="0" applyFont="1" applyFill="1" applyBorder="1" applyAlignment="1">
      <alignment horizontal="center" vertical="center"/>
    </xf>
    <xf numFmtId="0" fontId="43" fillId="0" borderId="0" xfId="0" applyFont="1" applyFill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2" fontId="0" fillId="0" borderId="1" xfId="0" applyNumberFormat="1" applyBorder="1"/>
    <xf numFmtId="1" fontId="32" fillId="0" borderId="3" xfId="0" applyNumberFormat="1" applyFont="1" applyFill="1" applyBorder="1" applyAlignment="1">
      <alignment horizontal="center"/>
    </xf>
    <xf numFmtId="1" fontId="31" fillId="0" borderId="3" xfId="0" applyNumberFormat="1" applyFont="1" applyFill="1" applyBorder="1" applyAlignment="1">
      <alignment horizontal="center"/>
    </xf>
    <xf numFmtId="9" fontId="29" fillId="0" borderId="3" xfId="0" applyNumberFormat="1" applyFont="1" applyFill="1" applyBorder="1" applyAlignment="1">
      <alignment horizontal="center"/>
    </xf>
    <xf numFmtId="0" fontId="30" fillId="0" borderId="1" xfId="0" applyFont="1" applyBorder="1" applyAlignment="1">
      <alignment horizontal="center"/>
    </xf>
    <xf numFmtId="1" fontId="49" fillId="0" borderId="1" xfId="0" applyNumberFormat="1" applyFont="1" applyBorder="1" applyAlignment="1">
      <alignment horizont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Border="1" applyAlignment="1">
      <alignment horizontal="left" vertical="center" wrapText="1"/>
    </xf>
    <xf numFmtId="0" fontId="13" fillId="0" borderId="0" xfId="0" applyNumberFormat="1" applyFont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left"/>
    </xf>
    <xf numFmtId="1" fontId="5" fillId="0" borderId="0" xfId="0" applyNumberFormat="1" applyFont="1" applyBorder="1" applyAlignment="1">
      <alignment horizontal="center"/>
    </xf>
    <xf numFmtId="1" fontId="4" fillId="0" borderId="0" xfId="0" applyNumberFormat="1" applyFont="1" applyBorder="1"/>
    <xf numFmtId="1" fontId="4" fillId="3" borderId="0" xfId="0" applyNumberFormat="1" applyFont="1" applyFill="1" applyBorder="1" applyAlignment="1">
      <alignment horizontal="center"/>
    </xf>
    <xf numFmtId="1" fontId="27" fillId="0" borderId="1" xfId="0" applyNumberFormat="1" applyFont="1" applyBorder="1" applyAlignment="1">
      <alignment horizontal="center" vertical="center" wrapText="1"/>
    </xf>
    <xf numFmtId="0" fontId="7" fillId="0" borderId="5" xfId="1" applyNumberFormat="1" applyFont="1" applyBorder="1" applyAlignment="1">
      <alignment horizontal="center" vertical="center"/>
    </xf>
    <xf numFmtId="0" fontId="7" fillId="0" borderId="6" xfId="1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28" fillId="0" borderId="2" xfId="1" applyNumberFormat="1" applyFont="1" applyBorder="1" applyAlignment="1">
      <alignment horizontal="center" vertical="center"/>
    </xf>
    <xf numFmtId="0" fontId="28" fillId="0" borderId="3" xfId="1" applyNumberFormat="1" applyFont="1" applyBorder="1" applyAlignment="1">
      <alignment horizontal="center" vertical="center"/>
    </xf>
    <xf numFmtId="0" fontId="28" fillId="0" borderId="4" xfId="1" applyNumberFormat="1" applyFont="1" applyBorder="1" applyAlignment="1">
      <alignment horizontal="center" vertical="center"/>
    </xf>
    <xf numFmtId="0" fontId="30" fillId="0" borderId="2" xfId="0" applyFont="1" applyBorder="1" applyAlignment="1">
      <alignment horizontal="left" vertical="center" wrapText="1"/>
    </xf>
    <xf numFmtId="0" fontId="30" fillId="0" borderId="4" xfId="0" applyFont="1" applyBorder="1" applyAlignment="1">
      <alignment horizontal="left" vertical="center" wrapText="1"/>
    </xf>
    <xf numFmtId="0" fontId="30" fillId="0" borderId="2" xfId="0" applyFont="1" applyFill="1" applyBorder="1" applyAlignment="1">
      <alignment horizontal="left" vertical="center" wrapText="1"/>
    </xf>
    <xf numFmtId="0" fontId="30" fillId="0" borderId="3" xfId="0" applyFont="1" applyFill="1" applyBorder="1" applyAlignment="1">
      <alignment horizontal="left" vertical="center" wrapText="1"/>
    </xf>
    <xf numFmtId="0" fontId="30" fillId="0" borderId="4" xfId="0" applyFont="1" applyFill="1" applyBorder="1" applyAlignment="1">
      <alignment horizontal="left" vertical="center" wrapText="1"/>
    </xf>
    <xf numFmtId="0" fontId="4" fillId="0" borderId="2" xfId="1" applyNumberFormat="1" applyFont="1" applyBorder="1" applyAlignment="1">
      <alignment horizontal="center" vertical="center"/>
    </xf>
    <xf numFmtId="0" fontId="4" fillId="0" borderId="3" xfId="1" applyNumberFormat="1" applyFont="1" applyBorder="1" applyAlignment="1">
      <alignment horizontal="center" vertical="center"/>
    </xf>
    <xf numFmtId="0" fontId="4" fillId="0" borderId="4" xfId="1" applyNumberFormat="1" applyFont="1" applyBorder="1" applyAlignment="1">
      <alignment horizontal="center" vertical="center"/>
    </xf>
    <xf numFmtId="0" fontId="4" fillId="0" borderId="2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4" fillId="0" borderId="4" xfId="1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/>
    </xf>
    <xf numFmtId="0" fontId="4" fillId="0" borderId="5" xfId="3" applyNumberFormat="1" applyFont="1" applyBorder="1" applyAlignment="1">
      <alignment horizontal="center"/>
    </xf>
    <xf numFmtId="0" fontId="4" fillId="0" borderId="7" xfId="3" applyNumberFormat="1" applyFont="1" applyBorder="1" applyAlignment="1">
      <alignment horizontal="center"/>
    </xf>
    <xf numFmtId="0" fontId="4" fillId="0" borderId="6" xfId="3" applyNumberFormat="1" applyFont="1" applyBorder="1" applyAlignment="1">
      <alignment horizontal="center"/>
    </xf>
    <xf numFmtId="0" fontId="4" fillId="0" borderId="1" xfId="3" applyNumberFormat="1" applyFont="1" applyBorder="1" applyAlignment="1">
      <alignment horizontal="center" vertical="center"/>
    </xf>
    <xf numFmtId="0" fontId="4" fillId="0" borderId="1" xfId="3" applyNumberFormat="1" applyFont="1" applyBorder="1" applyAlignment="1">
      <alignment horizontal="center" vertical="center" wrapText="1"/>
    </xf>
    <xf numFmtId="0" fontId="4" fillId="0" borderId="1" xfId="3" applyNumberFormat="1" applyFont="1" applyBorder="1" applyAlignment="1">
      <alignment horizontal="center"/>
    </xf>
    <xf numFmtId="0" fontId="5" fillId="0" borderId="2" xfId="3" applyNumberFormat="1" applyFont="1" applyBorder="1" applyAlignment="1">
      <alignment horizontal="center" vertical="center"/>
    </xf>
    <xf numFmtId="0" fontId="5" fillId="0" borderId="3" xfId="3" applyNumberFormat="1" applyFont="1" applyBorder="1" applyAlignment="1">
      <alignment horizontal="center" vertical="center"/>
    </xf>
    <xf numFmtId="0" fontId="5" fillId="0" borderId="4" xfId="3" applyNumberFormat="1" applyFont="1" applyBorder="1" applyAlignment="1">
      <alignment horizontal="center" vertical="center"/>
    </xf>
    <xf numFmtId="0" fontId="7" fillId="0" borderId="5" xfId="4" applyNumberFormat="1" applyFont="1" applyBorder="1" applyAlignment="1">
      <alignment horizontal="center"/>
    </xf>
    <xf numFmtId="0" fontId="7" fillId="0" borderId="7" xfId="4" applyNumberFormat="1" applyFont="1" applyBorder="1" applyAlignment="1">
      <alignment horizontal="center"/>
    </xf>
    <xf numFmtId="0" fontId="7" fillId="0" borderId="6" xfId="4" applyNumberFormat="1" applyFont="1" applyBorder="1" applyAlignment="1">
      <alignment horizontal="center"/>
    </xf>
    <xf numFmtId="0" fontId="20" fillId="0" borderId="1" xfId="4" applyFont="1" applyBorder="1" applyAlignment="1">
      <alignment horizontal="center" wrapText="1"/>
    </xf>
    <xf numFmtId="0" fontId="4" fillId="0" borderId="1" xfId="4" applyNumberFormat="1" applyFont="1" applyBorder="1" applyAlignment="1">
      <alignment horizontal="center" vertical="center" wrapText="1"/>
    </xf>
    <xf numFmtId="0" fontId="4" fillId="0" borderId="1" xfId="4" applyNumberFormat="1" applyFont="1" applyBorder="1" applyAlignment="1">
      <alignment horizontal="center" vertical="center"/>
    </xf>
    <xf numFmtId="0" fontId="4" fillId="0" borderId="1" xfId="4" applyNumberFormat="1" applyFont="1" applyBorder="1" applyAlignment="1">
      <alignment horizontal="center"/>
    </xf>
    <xf numFmtId="0" fontId="13" fillId="0" borderId="1" xfId="4" applyNumberFormat="1" applyFont="1" applyBorder="1" applyAlignment="1">
      <alignment horizontal="center" wrapText="1"/>
    </xf>
    <xf numFmtId="0" fontId="5" fillId="0" borderId="2" xfId="4" applyNumberFormat="1" applyFont="1" applyBorder="1" applyAlignment="1">
      <alignment horizontal="center" vertical="center"/>
    </xf>
    <xf numFmtId="0" fontId="5" fillId="0" borderId="3" xfId="4" applyNumberFormat="1" applyFont="1" applyBorder="1" applyAlignment="1">
      <alignment horizontal="center" vertical="center"/>
    </xf>
    <xf numFmtId="0" fontId="5" fillId="0" borderId="4" xfId="4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9" xfId="0" applyNumberFormat="1" applyFont="1" applyBorder="1" applyAlignment="1">
      <alignment horizontal="center" vertical="center"/>
    </xf>
    <xf numFmtId="0" fontId="4" fillId="0" borderId="10" xfId="0" applyNumberFormat="1" applyFont="1" applyBorder="1" applyAlignment="1">
      <alignment horizontal="center" vertical="center"/>
    </xf>
    <xf numFmtId="0" fontId="4" fillId="0" borderId="11" xfId="0" applyNumberFormat="1" applyFont="1" applyBorder="1" applyAlignment="1">
      <alignment horizontal="center" vertical="center"/>
    </xf>
    <xf numFmtId="0" fontId="4" fillId="0" borderId="12" xfId="0" applyNumberFormat="1" applyFont="1" applyBorder="1" applyAlignment="1">
      <alignment horizontal="center" vertical="center"/>
    </xf>
    <xf numFmtId="0" fontId="4" fillId="0" borderId="13" xfId="0" applyNumberFormat="1" applyFont="1" applyBorder="1" applyAlignment="1">
      <alignment horizontal="center" vertical="center"/>
    </xf>
    <xf numFmtId="0" fontId="4" fillId="0" borderId="14" xfId="0" applyNumberFormat="1" applyFont="1" applyBorder="1" applyAlignment="1">
      <alignment horizontal="center" vertical="center"/>
    </xf>
    <xf numFmtId="0" fontId="43" fillId="0" borderId="0" xfId="0" applyFont="1" applyFill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13" fillId="0" borderId="1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28" fillId="0" borderId="2" xfId="0" applyNumberFormat="1" applyFont="1" applyBorder="1" applyAlignment="1">
      <alignment horizontal="center" vertical="center" wrapText="1"/>
    </xf>
    <xf numFmtId="0" fontId="28" fillId="0" borderId="3" xfId="0" applyNumberFormat="1" applyFont="1" applyBorder="1" applyAlignment="1">
      <alignment horizontal="center" vertical="center" wrapText="1"/>
    </xf>
    <xf numFmtId="0" fontId="28" fillId="0" borderId="4" xfId="0" applyNumberFormat="1" applyFont="1" applyBorder="1" applyAlignment="1">
      <alignment horizontal="center" vertical="center" wrapText="1"/>
    </xf>
    <xf numFmtId="0" fontId="28" fillId="0" borderId="2" xfId="0" applyNumberFormat="1" applyFont="1" applyBorder="1" applyAlignment="1">
      <alignment horizontal="center" vertical="center"/>
    </xf>
    <xf numFmtId="0" fontId="28" fillId="0" borderId="3" xfId="0" applyNumberFormat="1" applyFont="1" applyBorder="1" applyAlignment="1">
      <alignment horizontal="center" vertical="center"/>
    </xf>
    <xf numFmtId="0" fontId="28" fillId="0" borderId="4" xfId="0" applyNumberFormat="1" applyFont="1" applyBorder="1" applyAlignment="1">
      <alignment horizontal="center" vertical="center"/>
    </xf>
    <xf numFmtId="0" fontId="29" fillId="0" borderId="5" xfId="0" applyNumberFormat="1" applyFont="1" applyBorder="1" applyAlignment="1">
      <alignment horizontal="center"/>
    </xf>
    <xf numFmtId="0" fontId="29" fillId="0" borderId="7" xfId="0" applyNumberFormat="1" applyFont="1" applyBorder="1" applyAlignment="1">
      <alignment horizontal="center"/>
    </xf>
    <xf numFmtId="0" fontId="29" fillId="0" borderId="6" xfId="0" applyNumberFormat="1" applyFont="1" applyBorder="1" applyAlignment="1">
      <alignment horizontal="center"/>
    </xf>
    <xf numFmtId="0" fontId="48" fillId="0" borderId="2" xfId="0" applyFont="1" applyBorder="1" applyAlignment="1">
      <alignment horizontal="center" vertical="center"/>
    </xf>
    <xf numFmtId="0" fontId="48" fillId="0" borderId="3" xfId="0" applyFont="1" applyBorder="1" applyAlignment="1">
      <alignment horizontal="center" vertical="center"/>
    </xf>
    <xf numFmtId="0" fontId="48" fillId="0" borderId="4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wrapText="1"/>
    </xf>
    <xf numFmtId="0" fontId="4" fillId="0" borderId="3" xfId="0" applyNumberFormat="1" applyFont="1" applyBorder="1" applyAlignment="1">
      <alignment horizontal="center" wrapText="1"/>
    </xf>
    <xf numFmtId="0" fontId="4" fillId="0" borderId="4" xfId="0" applyNumberFormat="1" applyFont="1" applyBorder="1" applyAlignment="1">
      <alignment horizontal="center" wrapText="1"/>
    </xf>
    <xf numFmtId="0" fontId="4" fillId="0" borderId="7" xfId="0" applyNumberFormat="1" applyFont="1" applyBorder="1" applyAlignment="1">
      <alignment horizontal="center" vertical="center"/>
    </xf>
    <xf numFmtId="0" fontId="26" fillId="0" borderId="2" xfId="0" applyNumberFormat="1" applyFont="1" applyBorder="1" applyAlignment="1">
      <alignment horizontal="center" vertical="center" wrapText="1"/>
    </xf>
    <xf numFmtId="0" fontId="26" fillId="0" borderId="3" xfId="0" applyNumberFormat="1" applyFont="1" applyBorder="1" applyAlignment="1">
      <alignment horizontal="center" vertical="center" wrapText="1"/>
    </xf>
    <xf numFmtId="0" fontId="26" fillId="0" borderId="4" xfId="0" applyNumberFormat="1" applyFont="1" applyBorder="1" applyAlignment="1">
      <alignment horizontal="center" vertical="center" wrapText="1"/>
    </xf>
    <xf numFmtId="0" fontId="13" fillId="0" borderId="2" xfId="0" applyNumberFormat="1" applyFont="1" applyBorder="1" applyAlignment="1">
      <alignment horizontal="center" vertical="center"/>
    </xf>
    <xf numFmtId="0" fontId="13" fillId="0" borderId="3" xfId="0" applyNumberFormat="1" applyFont="1" applyBorder="1" applyAlignment="1">
      <alignment horizontal="center" vertical="center"/>
    </xf>
    <xf numFmtId="0" fontId="13" fillId="0" borderId="4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13" fillId="0" borderId="5" xfId="0" applyNumberFormat="1" applyFont="1" applyBorder="1" applyAlignment="1">
      <alignment horizontal="center" vertical="center"/>
    </xf>
    <xf numFmtId="0" fontId="13" fillId="0" borderId="7" xfId="0" applyNumberFormat="1" applyFont="1" applyBorder="1" applyAlignment="1">
      <alignment horizontal="center" vertical="center"/>
    </xf>
    <xf numFmtId="0" fontId="13" fillId="0" borderId="6" xfId="0" applyNumberFormat="1" applyFont="1" applyBorder="1" applyAlignment="1">
      <alignment horizontal="center" vertical="center"/>
    </xf>
    <xf numFmtId="0" fontId="25" fillId="0" borderId="2" xfId="0" applyNumberFormat="1" applyFont="1" applyBorder="1" applyAlignment="1">
      <alignment horizontal="center" vertical="center"/>
    </xf>
    <xf numFmtId="0" fontId="0" fillId="0" borderId="4" xfId="0" applyBorder="1"/>
    <xf numFmtId="0" fontId="5" fillId="0" borderId="1" xfId="0" applyNumberFormat="1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0" fontId="27" fillId="0" borderId="1" xfId="0" applyNumberFormat="1" applyFont="1" applyBorder="1" applyAlignment="1">
      <alignment horizontal="center" vertical="center"/>
    </xf>
    <xf numFmtId="0" fontId="2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/>
    </xf>
    <xf numFmtId="0" fontId="21" fillId="0" borderId="2" xfId="0" applyNumberFormat="1" applyFont="1" applyBorder="1" applyAlignment="1">
      <alignment horizontal="center" vertical="center"/>
    </xf>
    <xf numFmtId="0" fontId="21" fillId="0" borderId="3" xfId="0" applyNumberFormat="1" applyFont="1" applyBorder="1" applyAlignment="1">
      <alignment horizontal="center" vertical="center"/>
    </xf>
    <xf numFmtId="0" fontId="21" fillId="0" borderId="4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8" fillId="0" borderId="1" xfId="0" applyNumberFormat="1" applyFont="1" applyBorder="1" applyAlignment="1">
      <alignment horizontal="center" vertical="center"/>
    </xf>
    <xf numFmtId="0" fontId="18" fillId="0" borderId="2" xfId="0" applyNumberFormat="1" applyFont="1" applyBorder="1" applyAlignment="1">
      <alignment horizontal="center" vertical="center"/>
    </xf>
    <xf numFmtId="0" fontId="18" fillId="0" borderId="4" xfId="0" applyNumberFormat="1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left" vertical="center" wrapText="1"/>
    </xf>
    <xf numFmtId="0" fontId="5" fillId="0" borderId="4" xfId="0" applyNumberFormat="1" applyFont="1" applyBorder="1" applyAlignment="1">
      <alignment horizontal="left" vertical="center" wrapText="1"/>
    </xf>
    <xf numFmtId="0" fontId="5" fillId="0" borderId="2" xfId="0" applyNumberFormat="1" applyFont="1" applyBorder="1" applyAlignment="1">
      <alignment horizontal="left" vertical="center"/>
    </xf>
    <xf numFmtId="0" fontId="5" fillId="0" borderId="4" xfId="0" applyNumberFormat="1" applyFont="1" applyBorder="1" applyAlignment="1">
      <alignment horizontal="left" vertical="center"/>
    </xf>
    <xf numFmtId="1" fontId="5" fillId="0" borderId="2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left" vertical="center" wrapText="1"/>
    </xf>
  </cellXfs>
  <cellStyles count="8">
    <cellStyle name="Comma" xfId="6" builtinId="3"/>
    <cellStyle name="Normal" xfId="0" builtinId="0"/>
    <cellStyle name="Normal 2" xfId="1"/>
    <cellStyle name="Normal 2 2" xfId="5"/>
    <cellStyle name="Normal 3" xfId="2"/>
    <cellStyle name="Normal 4" xfId="3"/>
    <cellStyle name="Normal 5" xfId="4"/>
    <cellStyle name="Percent" xfId="7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P55"/>
  <sheetViews>
    <sheetView workbookViewId="0">
      <selection activeCell="F38" sqref="F38"/>
    </sheetView>
  </sheetViews>
  <sheetFormatPr defaultRowHeight="15"/>
  <cols>
    <col min="1" max="1" width="5.5703125" customWidth="1"/>
    <col min="2" max="2" width="14.85546875" customWidth="1"/>
    <col min="3" max="3" width="20.7109375" customWidth="1"/>
    <col min="4" max="4" width="42.42578125" customWidth="1"/>
    <col min="5" max="5" width="17" customWidth="1"/>
    <col min="6" max="6" width="16.7109375" customWidth="1"/>
    <col min="7" max="7" width="16.85546875" customWidth="1"/>
    <col min="8" max="9" width="16.140625" customWidth="1"/>
    <col min="10" max="10" width="14.85546875" customWidth="1"/>
  </cols>
  <sheetData>
    <row r="1" spans="1:16">
      <c r="B1" s="1"/>
      <c r="C1" s="1"/>
      <c r="D1" s="1"/>
      <c r="E1" s="1"/>
      <c r="F1" s="1"/>
      <c r="G1" s="1"/>
      <c r="H1" s="1"/>
      <c r="I1" s="1"/>
      <c r="J1" s="1"/>
    </row>
    <row r="2" spans="1:16">
      <c r="A2" s="2" t="s">
        <v>417</v>
      </c>
      <c r="B2" s="1"/>
      <c r="C2" s="1"/>
      <c r="D2" s="1"/>
      <c r="E2" s="1"/>
      <c r="F2" s="1"/>
      <c r="G2" s="1"/>
      <c r="H2" s="1"/>
      <c r="I2" s="1"/>
      <c r="J2" s="1"/>
    </row>
    <row r="4" spans="1:16">
      <c r="A4" s="206" t="s">
        <v>1</v>
      </c>
      <c r="B4" s="209" t="s">
        <v>36</v>
      </c>
      <c r="C4" s="206" t="s">
        <v>347</v>
      </c>
      <c r="D4" s="212" t="s">
        <v>348</v>
      </c>
      <c r="E4" s="215" t="s">
        <v>0</v>
      </c>
      <c r="F4" s="215"/>
      <c r="G4" s="215"/>
      <c r="H4" s="215"/>
      <c r="I4" s="197" t="s">
        <v>3</v>
      </c>
      <c r="J4" s="197" t="s">
        <v>4</v>
      </c>
    </row>
    <row r="5" spans="1:16" ht="15" customHeight="1">
      <c r="A5" s="207"/>
      <c r="B5" s="210"/>
      <c r="C5" s="207"/>
      <c r="D5" s="213"/>
      <c r="E5" s="197" t="s">
        <v>2</v>
      </c>
      <c r="F5" s="197"/>
      <c r="G5" s="197" t="s">
        <v>5</v>
      </c>
      <c r="H5" s="197" t="s">
        <v>6</v>
      </c>
      <c r="I5" s="197"/>
      <c r="J5" s="197"/>
    </row>
    <row r="6" spans="1:16">
      <c r="A6" s="207"/>
      <c r="B6" s="210"/>
      <c r="C6" s="207"/>
      <c r="D6" s="213"/>
      <c r="E6" s="197"/>
      <c r="F6" s="197"/>
      <c r="G6" s="197"/>
      <c r="H6" s="197"/>
      <c r="I6" s="197"/>
      <c r="J6" s="197"/>
    </row>
    <row r="7" spans="1:16">
      <c r="A7" s="208"/>
      <c r="B7" s="211"/>
      <c r="C7" s="208"/>
      <c r="D7" s="214"/>
      <c r="E7" s="29" t="s">
        <v>7</v>
      </c>
      <c r="F7" s="29" t="s">
        <v>8</v>
      </c>
      <c r="G7" s="197"/>
      <c r="H7" s="197"/>
      <c r="I7" s="197"/>
      <c r="J7" s="197"/>
    </row>
    <row r="8" spans="1:16" ht="15.75">
      <c r="A8" s="100">
        <v>1</v>
      </c>
      <c r="B8" s="198" t="s">
        <v>9</v>
      </c>
      <c r="C8" s="101" t="s">
        <v>349</v>
      </c>
      <c r="D8" s="102" t="s">
        <v>350</v>
      </c>
      <c r="E8" s="83"/>
      <c r="F8" s="83">
        <v>1</v>
      </c>
      <c r="G8" s="83"/>
      <c r="H8" s="83">
        <v>1</v>
      </c>
      <c r="I8" s="89"/>
      <c r="J8" s="89">
        <v>1</v>
      </c>
      <c r="L8" s="138"/>
      <c r="M8" s="47"/>
      <c r="N8" s="47"/>
      <c r="O8" s="47"/>
      <c r="P8" s="47"/>
    </row>
    <row r="9" spans="1:16" ht="15.75">
      <c r="A9" s="100">
        <v>2</v>
      </c>
      <c r="B9" s="199"/>
      <c r="C9" s="201" t="s">
        <v>351</v>
      </c>
      <c r="D9" s="102" t="s">
        <v>352</v>
      </c>
      <c r="E9" s="83"/>
      <c r="F9" s="83">
        <v>1</v>
      </c>
      <c r="G9" s="83"/>
      <c r="H9" s="83">
        <v>1</v>
      </c>
      <c r="I9" s="89"/>
      <c r="J9" s="89">
        <v>1</v>
      </c>
      <c r="L9" s="138"/>
      <c r="M9" s="47"/>
      <c r="N9" s="47"/>
      <c r="O9" s="47"/>
      <c r="P9" s="47"/>
    </row>
    <row r="10" spans="1:16" ht="15.75">
      <c r="A10" s="100">
        <v>3</v>
      </c>
      <c r="B10" s="199"/>
      <c r="C10" s="202"/>
      <c r="D10" s="102" t="s">
        <v>353</v>
      </c>
      <c r="E10" s="83"/>
      <c r="F10" s="83">
        <v>1</v>
      </c>
      <c r="G10" s="83"/>
      <c r="H10" s="83">
        <v>1</v>
      </c>
      <c r="I10" s="89"/>
      <c r="J10" s="89">
        <v>1</v>
      </c>
      <c r="L10" s="138"/>
      <c r="M10" s="47"/>
      <c r="N10" s="47"/>
      <c r="O10" s="47"/>
      <c r="P10" s="47"/>
    </row>
    <row r="11" spans="1:16" ht="15.75">
      <c r="A11" s="100">
        <v>4</v>
      </c>
      <c r="B11" s="199"/>
      <c r="C11" s="101" t="s">
        <v>354</v>
      </c>
      <c r="D11" s="102" t="s">
        <v>355</v>
      </c>
      <c r="E11" s="83"/>
      <c r="F11" s="83">
        <v>1</v>
      </c>
      <c r="G11" s="83"/>
      <c r="H11" s="83">
        <v>1</v>
      </c>
      <c r="I11" s="89"/>
      <c r="J11" s="89">
        <v>1</v>
      </c>
      <c r="L11" s="138"/>
      <c r="M11" s="47"/>
      <c r="N11" s="47"/>
      <c r="O11" s="47"/>
      <c r="P11" s="47"/>
    </row>
    <row r="12" spans="1:16" ht="15.75">
      <c r="A12" s="100">
        <v>5</v>
      </c>
      <c r="B12" s="199"/>
      <c r="C12" s="101" t="s">
        <v>356</v>
      </c>
      <c r="D12" s="102" t="s">
        <v>357</v>
      </c>
      <c r="E12" s="83"/>
      <c r="F12" s="83">
        <v>1</v>
      </c>
      <c r="G12" s="83"/>
      <c r="H12" s="83">
        <v>1</v>
      </c>
      <c r="I12" s="89"/>
      <c r="J12" s="89">
        <v>1</v>
      </c>
      <c r="L12" s="138"/>
      <c r="M12" s="47"/>
      <c r="N12" s="47"/>
      <c r="O12" s="47"/>
      <c r="P12" s="47"/>
    </row>
    <row r="13" spans="1:16" ht="15.75">
      <c r="A13" s="100">
        <v>6</v>
      </c>
      <c r="B13" s="199"/>
      <c r="C13" s="101" t="s">
        <v>358</v>
      </c>
      <c r="D13" s="102" t="s">
        <v>359</v>
      </c>
      <c r="E13" s="83"/>
      <c r="F13" s="83">
        <v>1</v>
      </c>
      <c r="G13" s="83"/>
      <c r="H13" s="83">
        <v>1</v>
      </c>
      <c r="I13" s="89"/>
      <c r="J13" s="89">
        <v>1</v>
      </c>
      <c r="L13" s="138"/>
      <c r="M13" s="47"/>
      <c r="N13" s="47"/>
      <c r="O13" s="47"/>
      <c r="P13" s="47"/>
    </row>
    <row r="14" spans="1:16" ht="15.75">
      <c r="A14" s="100">
        <v>7</v>
      </c>
      <c r="B14" s="199"/>
      <c r="C14" s="101" t="s">
        <v>360</v>
      </c>
      <c r="D14" s="102" t="s">
        <v>361</v>
      </c>
      <c r="E14" s="83"/>
      <c r="F14" s="83">
        <v>1</v>
      </c>
      <c r="G14" s="83"/>
      <c r="H14" s="83">
        <v>1</v>
      </c>
      <c r="I14" s="89"/>
      <c r="J14" s="89">
        <v>1</v>
      </c>
      <c r="L14" s="138"/>
      <c r="M14" s="47"/>
      <c r="N14" s="47"/>
      <c r="O14" s="47"/>
      <c r="P14" s="47"/>
    </row>
    <row r="15" spans="1:16" ht="15.75">
      <c r="A15" s="100">
        <v>8</v>
      </c>
      <c r="B15" s="199"/>
      <c r="C15" s="101" t="s">
        <v>362</v>
      </c>
      <c r="D15" s="102" t="s">
        <v>363</v>
      </c>
      <c r="E15" s="83"/>
      <c r="F15" s="83">
        <v>1</v>
      </c>
      <c r="G15" s="83"/>
      <c r="H15" s="83">
        <v>1</v>
      </c>
      <c r="I15" s="89"/>
      <c r="J15" s="89">
        <v>1</v>
      </c>
      <c r="L15" s="138"/>
      <c r="M15" s="47"/>
      <c r="N15" s="47"/>
      <c r="O15" s="47"/>
      <c r="P15" s="47"/>
    </row>
    <row r="16" spans="1:16" ht="15.75">
      <c r="A16" s="100">
        <v>9</v>
      </c>
      <c r="B16" s="199"/>
      <c r="C16" s="101" t="s">
        <v>364</v>
      </c>
      <c r="D16" s="102" t="s">
        <v>365</v>
      </c>
      <c r="E16" s="83"/>
      <c r="F16" s="83">
        <v>1</v>
      </c>
      <c r="G16" s="83"/>
      <c r="H16" s="83">
        <v>1</v>
      </c>
      <c r="I16" s="89"/>
      <c r="J16" s="89">
        <v>1</v>
      </c>
      <c r="L16" s="138"/>
      <c r="M16" s="47"/>
      <c r="N16" s="47"/>
      <c r="O16" s="47"/>
      <c r="P16" s="47"/>
    </row>
    <row r="17" spans="1:16" ht="15.75">
      <c r="A17" s="100">
        <v>10</v>
      </c>
      <c r="B17" s="199"/>
      <c r="C17" s="101" t="s">
        <v>366</v>
      </c>
      <c r="D17" s="102" t="s">
        <v>367</v>
      </c>
      <c r="E17" s="83"/>
      <c r="F17" s="83">
        <v>1</v>
      </c>
      <c r="G17" s="83"/>
      <c r="H17" s="83">
        <v>1</v>
      </c>
      <c r="I17" s="89"/>
      <c r="J17" s="89">
        <v>1</v>
      </c>
      <c r="L17" s="138"/>
      <c r="M17" s="47"/>
      <c r="N17" s="47"/>
      <c r="O17" s="47"/>
      <c r="P17" s="47"/>
    </row>
    <row r="18" spans="1:16" ht="15.75">
      <c r="A18" s="100">
        <v>11</v>
      </c>
      <c r="B18" s="199"/>
      <c r="C18" s="101" t="s">
        <v>368</v>
      </c>
      <c r="D18" s="102" t="s">
        <v>369</v>
      </c>
      <c r="E18" s="83"/>
      <c r="F18" s="83">
        <v>1</v>
      </c>
      <c r="G18" s="83"/>
      <c r="H18" s="83">
        <v>1</v>
      </c>
      <c r="I18" s="89"/>
      <c r="J18" s="89">
        <v>1</v>
      </c>
      <c r="L18" s="138"/>
      <c r="M18" s="47"/>
      <c r="N18" s="47"/>
      <c r="O18" s="47"/>
      <c r="P18" s="47"/>
    </row>
    <row r="19" spans="1:16" ht="15.75">
      <c r="A19" s="100">
        <v>12</v>
      </c>
      <c r="B19" s="199"/>
      <c r="C19" s="101" t="s">
        <v>370</v>
      </c>
      <c r="D19" s="102" t="s">
        <v>371</v>
      </c>
      <c r="E19" s="83"/>
      <c r="F19" s="83">
        <v>1</v>
      </c>
      <c r="G19" s="83"/>
      <c r="H19" s="83">
        <v>1</v>
      </c>
      <c r="I19" s="89"/>
      <c r="J19" s="89">
        <v>1</v>
      </c>
      <c r="L19" s="138"/>
      <c r="M19" s="47"/>
      <c r="N19" s="47"/>
      <c r="O19" s="47"/>
      <c r="P19" s="47"/>
    </row>
    <row r="20" spans="1:16" ht="15.75">
      <c r="A20" s="100">
        <v>13</v>
      </c>
      <c r="B20" s="199"/>
      <c r="C20" s="101" t="s">
        <v>372</v>
      </c>
      <c r="D20" s="102" t="s">
        <v>373</v>
      </c>
      <c r="E20" s="83"/>
      <c r="F20" s="83">
        <v>1</v>
      </c>
      <c r="G20" s="83"/>
      <c r="H20" s="83">
        <v>1</v>
      </c>
      <c r="I20" s="89"/>
      <c r="J20" s="89">
        <v>1</v>
      </c>
      <c r="L20" s="138"/>
      <c r="M20" s="47"/>
      <c r="N20" s="47"/>
      <c r="O20" s="47"/>
      <c r="P20" s="47"/>
    </row>
    <row r="21" spans="1:16" ht="15.75">
      <c r="A21" s="100">
        <v>14</v>
      </c>
      <c r="B21" s="199"/>
      <c r="C21" s="101" t="s">
        <v>374</v>
      </c>
      <c r="D21" s="102" t="s">
        <v>375</v>
      </c>
      <c r="E21" s="83"/>
      <c r="F21" s="83">
        <v>1</v>
      </c>
      <c r="G21" s="83"/>
      <c r="H21" s="83">
        <v>1</v>
      </c>
      <c r="I21" s="89"/>
      <c r="J21" s="89">
        <v>1</v>
      </c>
      <c r="L21" s="138"/>
      <c r="M21" s="47"/>
      <c r="N21" s="47"/>
      <c r="O21" s="47"/>
      <c r="P21" s="47"/>
    </row>
    <row r="22" spans="1:16" ht="15.75">
      <c r="A22" s="100">
        <v>15</v>
      </c>
      <c r="B22" s="199"/>
      <c r="C22" s="101" t="s">
        <v>376</v>
      </c>
      <c r="D22" s="102" t="s">
        <v>377</v>
      </c>
      <c r="E22" s="83"/>
      <c r="F22" s="83">
        <v>1</v>
      </c>
      <c r="G22" s="83"/>
      <c r="H22" s="83">
        <v>1</v>
      </c>
      <c r="I22" s="89"/>
      <c r="J22" s="89">
        <v>1</v>
      </c>
      <c r="L22" s="138"/>
      <c r="M22" s="47"/>
      <c r="N22" s="47"/>
      <c r="O22" s="47"/>
      <c r="P22" s="47"/>
    </row>
    <row r="23" spans="1:16" ht="15.75">
      <c r="A23" s="100">
        <v>16</v>
      </c>
      <c r="B23" s="199"/>
      <c r="C23" s="103" t="s">
        <v>378</v>
      </c>
      <c r="D23" s="102" t="s">
        <v>379</v>
      </c>
      <c r="E23" s="83">
        <v>1</v>
      </c>
      <c r="F23" s="83"/>
      <c r="G23" s="83"/>
      <c r="H23" s="83">
        <v>1</v>
      </c>
      <c r="I23" s="89"/>
      <c r="J23" s="89">
        <v>1</v>
      </c>
      <c r="L23" s="138"/>
      <c r="M23" s="47"/>
      <c r="N23" s="47"/>
      <c r="O23" s="47"/>
      <c r="P23" s="47"/>
    </row>
    <row r="24" spans="1:16" ht="15.75">
      <c r="A24" s="100">
        <v>17</v>
      </c>
      <c r="B24" s="199"/>
      <c r="C24" s="101" t="s">
        <v>380</v>
      </c>
      <c r="D24" s="102" t="s">
        <v>381</v>
      </c>
      <c r="E24" s="83"/>
      <c r="F24" s="83">
        <v>1</v>
      </c>
      <c r="G24" s="83"/>
      <c r="H24" s="83">
        <v>1</v>
      </c>
      <c r="I24" s="89"/>
      <c r="J24" s="89">
        <v>1</v>
      </c>
      <c r="L24" s="138"/>
      <c r="M24" s="47"/>
      <c r="N24" s="47"/>
      <c r="O24" s="47"/>
      <c r="P24" s="47"/>
    </row>
    <row r="25" spans="1:16" ht="15.75">
      <c r="A25" s="100">
        <v>18</v>
      </c>
      <c r="B25" s="199"/>
      <c r="C25" s="101" t="s">
        <v>382</v>
      </c>
      <c r="D25" s="102" t="s">
        <v>383</v>
      </c>
      <c r="E25" s="83"/>
      <c r="F25" s="83">
        <v>1</v>
      </c>
      <c r="G25" s="83"/>
      <c r="H25" s="83">
        <v>1</v>
      </c>
      <c r="I25" s="89"/>
      <c r="J25" s="89">
        <v>1</v>
      </c>
      <c r="L25" s="138"/>
      <c r="M25" s="47"/>
      <c r="N25" s="47"/>
      <c r="O25" s="47"/>
      <c r="P25" s="47"/>
    </row>
    <row r="26" spans="1:16" ht="15.75">
      <c r="A26" s="100">
        <v>19</v>
      </c>
      <c r="B26" s="199"/>
      <c r="C26" s="201" t="s">
        <v>384</v>
      </c>
      <c r="D26" s="102" t="s">
        <v>385</v>
      </c>
      <c r="E26" s="83"/>
      <c r="F26" s="83">
        <v>1</v>
      </c>
      <c r="G26" s="83"/>
      <c r="H26" s="83">
        <v>1</v>
      </c>
      <c r="I26" s="89"/>
      <c r="J26" s="89">
        <v>1</v>
      </c>
      <c r="L26" s="138"/>
      <c r="M26" s="47"/>
      <c r="N26" s="47"/>
      <c r="O26" s="47"/>
      <c r="P26" s="47"/>
    </row>
    <row r="27" spans="1:16" ht="15.75">
      <c r="A27" s="100">
        <v>20</v>
      </c>
      <c r="B27" s="199"/>
      <c r="C27" s="202"/>
      <c r="D27" s="104" t="s">
        <v>386</v>
      </c>
      <c r="E27" s="83"/>
      <c r="F27" s="83">
        <v>1</v>
      </c>
      <c r="G27" s="83"/>
      <c r="H27" s="83">
        <v>1</v>
      </c>
      <c r="I27" s="89"/>
      <c r="J27" s="89">
        <v>1</v>
      </c>
      <c r="L27" s="138"/>
      <c r="M27" s="47"/>
      <c r="N27" s="47"/>
      <c r="O27" s="47"/>
      <c r="P27" s="47"/>
    </row>
    <row r="28" spans="1:16" ht="15.75">
      <c r="A28" s="100">
        <v>21</v>
      </c>
      <c r="B28" s="199"/>
      <c r="C28" s="101" t="s">
        <v>388</v>
      </c>
      <c r="D28" s="105" t="s">
        <v>387</v>
      </c>
      <c r="E28" s="83"/>
      <c r="F28" s="83">
        <v>1</v>
      </c>
      <c r="G28" s="83"/>
      <c r="H28" s="83">
        <v>1</v>
      </c>
      <c r="I28" s="89"/>
      <c r="J28" s="89">
        <v>1</v>
      </c>
      <c r="L28" s="138"/>
      <c r="M28" s="47"/>
      <c r="N28" s="47"/>
      <c r="O28" s="47"/>
      <c r="P28" s="47"/>
    </row>
    <row r="29" spans="1:16" ht="15.75">
      <c r="A29" s="100">
        <v>22</v>
      </c>
      <c r="B29" s="199"/>
      <c r="C29" s="203" t="s">
        <v>390</v>
      </c>
      <c r="D29" s="102" t="s">
        <v>391</v>
      </c>
      <c r="E29" s="83"/>
      <c r="F29" s="83">
        <v>1</v>
      </c>
      <c r="G29" s="83"/>
      <c r="H29" s="83">
        <v>1</v>
      </c>
      <c r="I29" s="106"/>
      <c r="J29" s="89">
        <v>1</v>
      </c>
      <c r="L29" s="138"/>
      <c r="M29" s="47"/>
      <c r="N29" s="47"/>
      <c r="O29" s="47"/>
      <c r="P29" s="47"/>
    </row>
    <row r="30" spans="1:16" ht="15.75">
      <c r="A30" s="100">
        <v>23</v>
      </c>
      <c r="B30" s="199"/>
      <c r="C30" s="204"/>
      <c r="D30" s="102" t="s">
        <v>392</v>
      </c>
      <c r="E30" s="83"/>
      <c r="F30" s="83">
        <v>1</v>
      </c>
      <c r="G30" s="83"/>
      <c r="H30" s="83">
        <v>1</v>
      </c>
      <c r="I30" s="106"/>
      <c r="J30" s="89">
        <v>1</v>
      </c>
      <c r="L30" s="138"/>
      <c r="M30" s="47"/>
      <c r="N30" s="47"/>
      <c r="O30" s="47"/>
      <c r="P30" s="47"/>
    </row>
    <row r="31" spans="1:16" ht="15.75">
      <c r="A31" s="100">
        <v>24</v>
      </c>
      <c r="B31" s="200"/>
      <c r="C31" s="205"/>
      <c r="D31" s="104" t="s">
        <v>393</v>
      </c>
      <c r="E31" s="83"/>
      <c r="F31" s="83">
        <v>1</v>
      </c>
      <c r="G31" s="83"/>
      <c r="H31" s="83">
        <v>1</v>
      </c>
      <c r="I31" s="70"/>
      <c r="J31" s="89">
        <v>1</v>
      </c>
      <c r="L31" s="139"/>
      <c r="M31" s="47"/>
      <c r="N31" s="47"/>
      <c r="O31" s="47"/>
      <c r="P31" s="47"/>
    </row>
    <row r="32" spans="1:16" ht="23.25" customHeight="1">
      <c r="A32" s="195" t="s">
        <v>327</v>
      </c>
      <c r="B32" s="196"/>
      <c r="C32" s="28"/>
      <c r="D32" s="28"/>
      <c r="E32" s="76">
        <f>SUM(E8:E31)</f>
        <v>1</v>
      </c>
      <c r="F32" s="76">
        <f t="shared" ref="F32:J32" si="0">SUM(F8:F31)</f>
        <v>23</v>
      </c>
      <c r="G32" s="76">
        <f t="shared" si="0"/>
        <v>0</v>
      </c>
      <c r="H32" s="76">
        <f t="shared" si="0"/>
        <v>24</v>
      </c>
      <c r="I32" s="76">
        <f t="shared" si="0"/>
        <v>0</v>
      </c>
      <c r="J32" s="76">
        <f t="shared" si="0"/>
        <v>24</v>
      </c>
    </row>
    <row r="33" spans="1:8">
      <c r="A33" s="107" t="s">
        <v>394</v>
      </c>
    </row>
    <row r="34" spans="1:8">
      <c r="A34" s="4"/>
      <c r="B34" s="3"/>
      <c r="C34" s="3"/>
      <c r="D34" s="3"/>
      <c r="E34" s="3"/>
      <c r="F34" s="3"/>
      <c r="G34" s="3"/>
      <c r="H34" s="3"/>
    </row>
    <row r="36" spans="1:8">
      <c r="A36" s="5"/>
      <c r="B36" s="3"/>
      <c r="C36" s="3"/>
      <c r="D36" s="3"/>
      <c r="E36" s="3"/>
      <c r="F36" s="3"/>
      <c r="G36" s="3"/>
      <c r="H36" s="3"/>
    </row>
    <row r="38" spans="1:8">
      <c r="A38" s="5"/>
      <c r="B38" s="3"/>
      <c r="C38" s="3"/>
      <c r="D38" s="3"/>
    </row>
    <row r="40" spans="1:8">
      <c r="A40" s="5"/>
      <c r="B40" s="3"/>
      <c r="C40" s="3"/>
      <c r="D40" s="3"/>
    </row>
    <row r="42" spans="1:8">
      <c r="A42" s="5"/>
      <c r="B42" s="3"/>
      <c r="C42" s="3"/>
      <c r="D42" s="3"/>
    </row>
    <row r="44" spans="1:8">
      <c r="A44" s="5"/>
      <c r="B44" s="3"/>
      <c r="C44" s="3"/>
      <c r="D44" s="3"/>
    </row>
    <row r="46" spans="1:8">
      <c r="A46" s="5"/>
      <c r="B46" s="5"/>
      <c r="C46" s="5"/>
      <c r="D46" s="5"/>
    </row>
    <row r="48" spans="1:8">
      <c r="A48" s="5"/>
      <c r="B48" s="3"/>
      <c r="C48" s="3"/>
      <c r="D48" s="3"/>
    </row>
    <row r="50" spans="1:8">
      <c r="A50" s="5"/>
      <c r="B50" s="5"/>
      <c r="C50" s="3"/>
      <c r="D50" s="3"/>
    </row>
    <row r="51" spans="1:8">
      <c r="A51" s="5"/>
      <c r="B51" s="3"/>
      <c r="C51" s="3"/>
      <c r="D51" s="3"/>
    </row>
    <row r="52" spans="1:8">
      <c r="A52" s="5"/>
      <c r="B52" s="3"/>
      <c r="C52" s="3"/>
      <c r="D52" s="3"/>
    </row>
    <row r="54" spans="1:8">
      <c r="A54" s="5"/>
      <c r="B54" s="3"/>
      <c r="C54" s="3"/>
      <c r="D54" s="3"/>
      <c r="E54" s="3"/>
      <c r="F54" s="3"/>
      <c r="G54" s="3"/>
      <c r="H54" s="3"/>
    </row>
    <row r="55" spans="1:8">
      <c r="A55" s="6"/>
      <c r="B55" s="6"/>
      <c r="C55" s="6"/>
      <c r="D55" s="6"/>
      <c r="E55" s="6"/>
      <c r="F55" s="6"/>
      <c r="G55" s="6"/>
      <c r="H55" s="6"/>
    </row>
  </sheetData>
  <mergeCells count="15">
    <mergeCell ref="A32:B32"/>
    <mergeCell ref="J4:J7"/>
    <mergeCell ref="E5:F6"/>
    <mergeCell ref="H5:H7"/>
    <mergeCell ref="B8:B31"/>
    <mergeCell ref="C9:C10"/>
    <mergeCell ref="C26:C27"/>
    <mergeCell ref="C29:C31"/>
    <mergeCell ref="C4:C7"/>
    <mergeCell ref="B4:B7"/>
    <mergeCell ref="A4:A7"/>
    <mergeCell ref="I4:I7"/>
    <mergeCell ref="G5:G7"/>
    <mergeCell ref="D4:D7"/>
    <mergeCell ref="E4:H4"/>
  </mergeCells>
  <pageMargins left="0.7" right="0.7" top="0.66" bottom="0.2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0000"/>
  </sheetPr>
  <dimension ref="A1:Y27"/>
  <sheetViews>
    <sheetView workbookViewId="0">
      <selection activeCell="H31" sqref="H31"/>
    </sheetView>
  </sheetViews>
  <sheetFormatPr defaultRowHeight="15"/>
  <cols>
    <col min="1" max="1" width="5.5703125" customWidth="1"/>
    <col min="2" max="2" width="14.7109375" customWidth="1"/>
    <col min="3" max="3" width="19.5703125" customWidth="1"/>
    <col min="4" max="4" width="41.5703125" customWidth="1"/>
  </cols>
  <sheetData>
    <row r="1" spans="1:25">
      <c r="A1" s="12" t="s">
        <v>471</v>
      </c>
    </row>
    <row r="2" spans="1:25">
      <c r="A2" s="239" t="s">
        <v>1</v>
      </c>
      <c r="B2" s="240" t="s">
        <v>36</v>
      </c>
      <c r="C2" s="249" t="s">
        <v>397</v>
      </c>
      <c r="D2" s="249" t="s">
        <v>399</v>
      </c>
      <c r="E2" s="253">
        <v>2014</v>
      </c>
      <c r="F2" s="254"/>
      <c r="G2" s="255"/>
      <c r="H2" s="253">
        <v>2015</v>
      </c>
      <c r="I2" s="254"/>
      <c r="J2" s="255"/>
      <c r="K2" s="253">
        <v>2016</v>
      </c>
      <c r="L2" s="254"/>
      <c r="M2" s="255"/>
      <c r="N2" s="253">
        <v>2017</v>
      </c>
      <c r="O2" s="254"/>
      <c r="P2" s="255"/>
      <c r="Q2" s="253">
        <v>2018</v>
      </c>
      <c r="R2" s="254"/>
      <c r="S2" s="255"/>
      <c r="T2" s="253">
        <v>2019</v>
      </c>
      <c r="U2" s="254"/>
      <c r="V2" s="255"/>
      <c r="W2" s="256">
        <v>2020</v>
      </c>
      <c r="X2" s="256"/>
      <c r="Y2" s="256"/>
    </row>
    <row r="3" spans="1:25">
      <c r="A3" s="239"/>
      <c r="B3" s="240"/>
      <c r="C3" s="250"/>
      <c r="D3" s="250"/>
      <c r="E3" s="257" t="s">
        <v>64</v>
      </c>
      <c r="F3" s="258"/>
      <c r="G3" s="259"/>
      <c r="H3" s="257" t="s">
        <v>64</v>
      </c>
      <c r="I3" s="258"/>
      <c r="J3" s="259"/>
      <c r="K3" s="257" t="s">
        <v>64</v>
      </c>
      <c r="L3" s="258"/>
      <c r="M3" s="259"/>
      <c r="N3" s="257" t="s">
        <v>64</v>
      </c>
      <c r="O3" s="258"/>
      <c r="P3" s="259"/>
      <c r="Q3" s="257" t="s">
        <v>64</v>
      </c>
      <c r="R3" s="258"/>
      <c r="S3" s="259"/>
      <c r="T3" s="257" t="s">
        <v>64</v>
      </c>
      <c r="U3" s="258"/>
      <c r="V3" s="259"/>
      <c r="W3" s="239" t="s">
        <v>64</v>
      </c>
      <c r="X3" s="239"/>
      <c r="Y3" s="239"/>
    </row>
    <row r="4" spans="1:25">
      <c r="A4" s="239"/>
      <c r="B4" s="240"/>
      <c r="C4" s="250"/>
      <c r="D4" s="250"/>
      <c r="E4" s="260"/>
      <c r="F4" s="261"/>
      <c r="G4" s="262"/>
      <c r="H4" s="260"/>
      <c r="I4" s="261"/>
      <c r="J4" s="262"/>
      <c r="K4" s="260"/>
      <c r="L4" s="261"/>
      <c r="M4" s="262"/>
      <c r="N4" s="260"/>
      <c r="O4" s="261"/>
      <c r="P4" s="262"/>
      <c r="Q4" s="260"/>
      <c r="R4" s="261"/>
      <c r="S4" s="262"/>
      <c r="T4" s="260"/>
      <c r="U4" s="261"/>
      <c r="V4" s="262"/>
      <c r="W4" s="239"/>
      <c r="X4" s="239"/>
      <c r="Y4" s="239"/>
    </row>
    <row r="5" spans="1:25">
      <c r="A5" s="239"/>
      <c r="B5" s="240"/>
      <c r="C5" s="251"/>
      <c r="D5" s="251"/>
      <c r="E5" s="140" t="s">
        <v>65</v>
      </c>
      <c r="F5" s="140" t="s">
        <v>66</v>
      </c>
      <c r="G5" s="141" t="s">
        <v>67</v>
      </c>
      <c r="H5" s="140" t="s">
        <v>65</v>
      </c>
      <c r="I5" s="140" t="s">
        <v>66</v>
      </c>
      <c r="J5" s="141" t="s">
        <v>67</v>
      </c>
      <c r="K5" s="140" t="s">
        <v>65</v>
      </c>
      <c r="L5" s="140" t="s">
        <v>66</v>
      </c>
      <c r="M5" s="141" t="s">
        <v>67</v>
      </c>
      <c r="N5" s="140" t="s">
        <v>65</v>
      </c>
      <c r="O5" s="140" t="s">
        <v>66</v>
      </c>
      <c r="P5" s="141" t="s">
        <v>67</v>
      </c>
      <c r="Q5" s="140" t="s">
        <v>65</v>
      </c>
      <c r="R5" s="140" t="s">
        <v>66</v>
      </c>
      <c r="S5" s="141" t="s">
        <v>67</v>
      </c>
      <c r="T5" s="140" t="s">
        <v>65</v>
      </c>
      <c r="U5" s="140" t="s">
        <v>66</v>
      </c>
      <c r="V5" s="141" t="s">
        <v>67</v>
      </c>
      <c r="W5" s="91" t="s">
        <v>65</v>
      </c>
      <c r="X5" s="91" t="s">
        <v>66</v>
      </c>
      <c r="Y5" s="94" t="s">
        <v>67</v>
      </c>
    </row>
    <row r="6" spans="1:25" ht="15" customHeight="1">
      <c r="A6" s="91">
        <v>1</v>
      </c>
      <c r="B6" s="266" t="s">
        <v>9</v>
      </c>
      <c r="C6" s="103" t="s">
        <v>351</v>
      </c>
      <c r="D6" s="102" t="s">
        <v>352</v>
      </c>
      <c r="E6" s="140">
        <v>172</v>
      </c>
      <c r="F6" s="140">
        <v>99</v>
      </c>
      <c r="G6" s="127">
        <f>F6/E6*100</f>
        <v>57.558139534883722</v>
      </c>
      <c r="H6" s="140">
        <v>146</v>
      </c>
      <c r="I6" s="140">
        <v>126</v>
      </c>
      <c r="J6" s="127">
        <f>I6/H6*100</f>
        <v>86.301369863013704</v>
      </c>
      <c r="K6" s="140">
        <v>151</v>
      </c>
      <c r="L6" s="140">
        <v>111</v>
      </c>
      <c r="M6" s="127">
        <f t="shared" ref="M6:M11" si="0">L6/K6*100</f>
        <v>73.509933774834437</v>
      </c>
      <c r="N6" s="140">
        <v>164</v>
      </c>
      <c r="O6" s="140">
        <v>114</v>
      </c>
      <c r="P6" s="127">
        <f t="shared" ref="P6:P11" si="1">O6/N6*100</f>
        <v>69.512195121951208</v>
      </c>
      <c r="Q6" s="140">
        <v>152</v>
      </c>
      <c r="R6" s="140">
        <v>91</v>
      </c>
      <c r="S6" s="127">
        <f t="shared" ref="S6:S11" si="2">R6/Q6*100</f>
        <v>59.868421052631582</v>
      </c>
      <c r="T6" s="140">
        <v>143</v>
      </c>
      <c r="U6" s="140">
        <v>102</v>
      </c>
      <c r="V6" s="127">
        <f t="shared" ref="V6:V11" si="3">U6/T6*100</f>
        <v>71.328671328671334</v>
      </c>
      <c r="W6" s="170">
        <v>154</v>
      </c>
      <c r="X6" s="170">
        <v>124</v>
      </c>
      <c r="Y6" s="173">
        <v>0.80519480519480524</v>
      </c>
    </row>
    <row r="7" spans="1:25" ht="15" customHeight="1">
      <c r="A7" s="91">
        <v>2</v>
      </c>
      <c r="B7" s="266"/>
      <c r="C7" s="101" t="s">
        <v>358</v>
      </c>
      <c r="D7" s="102" t="s">
        <v>359</v>
      </c>
      <c r="E7" s="140">
        <v>67</v>
      </c>
      <c r="F7" s="140">
        <v>57</v>
      </c>
      <c r="G7" s="127">
        <f t="shared" ref="G7:G11" si="4">F7/E7*100</f>
        <v>85.074626865671647</v>
      </c>
      <c r="H7" s="140">
        <v>61</v>
      </c>
      <c r="I7" s="140">
        <v>55</v>
      </c>
      <c r="J7" s="127">
        <f t="shared" ref="J7:J11" si="5">I7/H7*100</f>
        <v>90.163934426229503</v>
      </c>
      <c r="K7" s="140">
        <v>84</v>
      </c>
      <c r="L7" s="140">
        <v>84</v>
      </c>
      <c r="M7" s="127">
        <f t="shared" si="0"/>
        <v>100</v>
      </c>
      <c r="N7" s="140">
        <v>63</v>
      </c>
      <c r="O7" s="140">
        <v>56</v>
      </c>
      <c r="P7" s="127">
        <f t="shared" si="1"/>
        <v>88.888888888888886</v>
      </c>
      <c r="Q7" s="140">
        <v>59</v>
      </c>
      <c r="R7" s="140">
        <v>55</v>
      </c>
      <c r="S7" s="127">
        <f t="shared" si="2"/>
        <v>93.220338983050837</v>
      </c>
      <c r="T7" s="140">
        <v>74</v>
      </c>
      <c r="U7" s="140">
        <v>67</v>
      </c>
      <c r="V7" s="127">
        <f t="shared" si="3"/>
        <v>90.540540540540533</v>
      </c>
      <c r="W7" s="170">
        <v>83</v>
      </c>
      <c r="X7" s="170">
        <v>82</v>
      </c>
      <c r="Y7" s="173">
        <v>0.98795180722891562</v>
      </c>
    </row>
    <row r="8" spans="1:25" ht="15" customHeight="1">
      <c r="A8" s="91">
        <v>3</v>
      </c>
      <c r="B8" s="266"/>
      <c r="C8" s="101" t="s">
        <v>368</v>
      </c>
      <c r="D8" s="102" t="s">
        <v>369</v>
      </c>
      <c r="E8" s="140">
        <v>20</v>
      </c>
      <c r="F8" s="140">
        <v>17</v>
      </c>
      <c r="G8" s="127">
        <f t="shared" si="4"/>
        <v>85</v>
      </c>
      <c r="H8" s="140">
        <v>31</v>
      </c>
      <c r="I8" s="140">
        <v>31</v>
      </c>
      <c r="J8" s="127">
        <f t="shared" si="5"/>
        <v>100</v>
      </c>
      <c r="K8" s="140">
        <v>35</v>
      </c>
      <c r="L8" s="140">
        <v>28</v>
      </c>
      <c r="M8" s="127">
        <f t="shared" si="0"/>
        <v>80</v>
      </c>
      <c r="N8" s="140">
        <v>22</v>
      </c>
      <c r="O8" s="140">
        <v>20</v>
      </c>
      <c r="P8" s="127">
        <f t="shared" si="1"/>
        <v>90.909090909090907</v>
      </c>
      <c r="Q8" s="140">
        <v>36</v>
      </c>
      <c r="R8" s="140">
        <v>24</v>
      </c>
      <c r="S8" s="127">
        <f t="shared" si="2"/>
        <v>66.666666666666657</v>
      </c>
      <c r="T8" s="140">
        <v>98</v>
      </c>
      <c r="U8" s="140">
        <v>92</v>
      </c>
      <c r="V8" s="127">
        <f t="shared" si="3"/>
        <v>93.877551020408163</v>
      </c>
      <c r="W8" s="170">
        <v>38</v>
      </c>
      <c r="X8" s="170">
        <v>37</v>
      </c>
      <c r="Y8" s="173">
        <v>0.97368421052631582</v>
      </c>
    </row>
    <row r="9" spans="1:25" ht="15" customHeight="1">
      <c r="A9" s="91">
        <v>4</v>
      </c>
      <c r="B9" s="266"/>
      <c r="C9" s="101" t="s">
        <v>374</v>
      </c>
      <c r="D9" s="102" t="s">
        <v>375</v>
      </c>
      <c r="E9" s="140">
        <v>17</v>
      </c>
      <c r="F9" s="140">
        <v>17</v>
      </c>
      <c r="G9" s="127">
        <f t="shared" si="4"/>
        <v>100</v>
      </c>
      <c r="H9" s="140">
        <v>19</v>
      </c>
      <c r="I9" s="140">
        <v>16</v>
      </c>
      <c r="J9" s="127">
        <f t="shared" si="5"/>
        <v>84.210526315789465</v>
      </c>
      <c r="K9" s="140">
        <v>35</v>
      </c>
      <c r="L9" s="140">
        <v>32</v>
      </c>
      <c r="M9" s="127">
        <f t="shared" si="0"/>
        <v>91.428571428571431</v>
      </c>
      <c r="N9" s="140">
        <v>58</v>
      </c>
      <c r="O9" s="140">
        <v>55</v>
      </c>
      <c r="P9" s="127">
        <f t="shared" si="1"/>
        <v>94.827586206896555</v>
      </c>
      <c r="Q9" s="140">
        <v>103</v>
      </c>
      <c r="R9" s="140">
        <v>99</v>
      </c>
      <c r="S9" s="127">
        <f t="shared" si="2"/>
        <v>96.116504854368941</v>
      </c>
      <c r="T9" s="140">
        <v>29</v>
      </c>
      <c r="U9" s="140">
        <v>21</v>
      </c>
      <c r="V9" s="127">
        <f t="shared" si="3"/>
        <v>72.41379310344827</v>
      </c>
      <c r="W9" s="170">
        <v>92</v>
      </c>
      <c r="X9" s="170">
        <v>92</v>
      </c>
      <c r="Y9" s="173">
        <v>1</v>
      </c>
    </row>
    <row r="10" spans="1:25" ht="15" customHeight="1">
      <c r="A10" s="91">
        <v>5</v>
      </c>
      <c r="B10" s="266"/>
      <c r="C10" s="103" t="s">
        <v>378</v>
      </c>
      <c r="D10" s="102" t="s">
        <v>379</v>
      </c>
      <c r="E10" s="140">
        <v>156</v>
      </c>
      <c r="F10" s="140">
        <v>127</v>
      </c>
      <c r="G10" s="127">
        <f t="shared" si="4"/>
        <v>81.410256410256409</v>
      </c>
      <c r="H10" s="140">
        <v>194</v>
      </c>
      <c r="I10" s="140">
        <v>151</v>
      </c>
      <c r="J10" s="127">
        <f t="shared" si="5"/>
        <v>77.835051546391753</v>
      </c>
      <c r="K10" s="140">
        <v>148</v>
      </c>
      <c r="L10" s="140">
        <v>135</v>
      </c>
      <c r="M10" s="127">
        <f t="shared" si="0"/>
        <v>91.21621621621621</v>
      </c>
      <c r="N10" s="140">
        <v>203</v>
      </c>
      <c r="O10" s="140">
        <v>155</v>
      </c>
      <c r="P10" s="127">
        <f t="shared" si="1"/>
        <v>76.354679802955658</v>
      </c>
      <c r="Q10" s="140">
        <v>195</v>
      </c>
      <c r="R10" s="140">
        <v>151</v>
      </c>
      <c r="S10" s="127">
        <f t="shared" si="2"/>
        <v>77.435897435897445</v>
      </c>
      <c r="T10" s="140">
        <v>188</v>
      </c>
      <c r="U10" s="140">
        <v>134</v>
      </c>
      <c r="V10" s="127">
        <f t="shared" si="3"/>
        <v>71.276595744680847</v>
      </c>
      <c r="W10" s="170">
        <v>208</v>
      </c>
      <c r="X10" s="170">
        <v>184</v>
      </c>
      <c r="Y10" s="173">
        <v>0.88461538461538458</v>
      </c>
    </row>
    <row r="11" spans="1:25" ht="15" customHeight="1">
      <c r="A11" s="91">
        <v>6</v>
      </c>
      <c r="B11" s="266"/>
      <c r="C11" s="101" t="s">
        <v>382</v>
      </c>
      <c r="D11" s="102" t="s">
        <v>383</v>
      </c>
      <c r="E11" s="140">
        <v>40</v>
      </c>
      <c r="F11" s="140">
        <v>35</v>
      </c>
      <c r="G11" s="127">
        <f t="shared" si="4"/>
        <v>87.5</v>
      </c>
      <c r="H11" s="140">
        <v>32</v>
      </c>
      <c r="I11" s="140">
        <v>29</v>
      </c>
      <c r="J11" s="127">
        <f t="shared" si="5"/>
        <v>90.625</v>
      </c>
      <c r="K11" s="140">
        <v>46</v>
      </c>
      <c r="L11" s="140">
        <v>46</v>
      </c>
      <c r="M11" s="127">
        <f t="shared" si="0"/>
        <v>100</v>
      </c>
      <c r="N11" s="140">
        <v>58</v>
      </c>
      <c r="O11" s="140">
        <v>44</v>
      </c>
      <c r="P11" s="127">
        <f t="shared" si="1"/>
        <v>75.862068965517238</v>
      </c>
      <c r="Q11" s="140">
        <v>64</v>
      </c>
      <c r="R11" s="140">
        <v>45</v>
      </c>
      <c r="S11" s="127">
        <f t="shared" si="2"/>
        <v>70.3125</v>
      </c>
      <c r="T11" s="140">
        <v>71</v>
      </c>
      <c r="U11" s="140">
        <v>50</v>
      </c>
      <c r="V11" s="127">
        <f t="shared" si="3"/>
        <v>70.422535211267601</v>
      </c>
      <c r="W11" s="170">
        <v>75</v>
      </c>
      <c r="X11" s="170">
        <v>72</v>
      </c>
      <c r="Y11" s="173">
        <v>0.96</v>
      </c>
    </row>
    <row r="12" spans="1:25">
      <c r="A12" s="267" t="s">
        <v>4</v>
      </c>
      <c r="B12" s="268"/>
      <c r="C12" s="95"/>
      <c r="D12" s="95"/>
      <c r="E12" s="42">
        <f>SUM(E6:E11)</f>
        <v>472</v>
      </c>
      <c r="F12" s="42">
        <f>SUM(F6:F11)</f>
        <v>352</v>
      </c>
      <c r="G12" s="45"/>
      <c r="H12" s="42">
        <f>SUM(H6:H11)</f>
        <v>483</v>
      </c>
      <c r="I12" s="42">
        <f>SUM(I6:I11)</f>
        <v>408</v>
      </c>
      <c r="J12" s="45"/>
      <c r="K12" s="42">
        <f>SUM(K6:K11)</f>
        <v>499</v>
      </c>
      <c r="L12" s="42">
        <f>SUM(L6:L11)</f>
        <v>436</v>
      </c>
      <c r="M12" s="45"/>
      <c r="N12" s="42">
        <f>SUM(N6:N11)</f>
        <v>568</v>
      </c>
      <c r="O12" s="42">
        <f>SUM(O6:O11)</f>
        <v>444</v>
      </c>
      <c r="P12" s="45"/>
      <c r="Q12" s="42">
        <f>SUM(Q6:Q11)</f>
        <v>609</v>
      </c>
      <c r="R12" s="42">
        <f>SUM(R6:R11)</f>
        <v>465</v>
      </c>
      <c r="S12" s="45"/>
      <c r="T12" s="42">
        <f>SUM(T6:T11)</f>
        <v>603</v>
      </c>
      <c r="U12" s="42">
        <f>SUM(U6:U11)</f>
        <v>466</v>
      </c>
      <c r="V12" s="45"/>
      <c r="W12" s="42">
        <f>SUM(W6:W11)</f>
        <v>650</v>
      </c>
      <c r="X12" s="42">
        <f>SUM(X6:X11)</f>
        <v>591</v>
      </c>
      <c r="Y12" s="45"/>
    </row>
    <row r="13" spans="1:25">
      <c r="A13" s="107" t="s">
        <v>394</v>
      </c>
      <c r="W13" t="s">
        <v>400</v>
      </c>
    </row>
    <row r="15" spans="1:25" ht="15.75">
      <c r="A15" s="263" t="s">
        <v>472</v>
      </c>
      <c r="B15" s="263"/>
      <c r="C15" s="263"/>
      <c r="D15" s="263"/>
      <c r="E15" s="263"/>
      <c r="F15" s="263"/>
      <c r="G15" s="263"/>
      <c r="H15" s="263"/>
      <c r="I15" s="263"/>
      <c r="J15" s="263"/>
      <c r="K15" s="263"/>
      <c r="L15" s="263"/>
      <c r="M15" s="263"/>
      <c r="N15" s="263"/>
      <c r="O15" s="263"/>
      <c r="P15" s="179"/>
      <c r="Q15" s="179"/>
      <c r="R15" s="179"/>
    </row>
    <row r="16" spans="1:25" ht="15.75">
      <c r="A16" s="264" t="s">
        <v>448</v>
      </c>
      <c r="B16" s="264"/>
      <c r="C16" s="264"/>
      <c r="D16" s="264"/>
      <c r="E16" s="264"/>
      <c r="F16" s="264"/>
      <c r="G16" s="264"/>
      <c r="H16" s="264"/>
      <c r="I16" s="264"/>
      <c r="J16" s="264"/>
      <c r="K16" s="264"/>
      <c r="L16" s="264"/>
      <c r="M16" s="264"/>
      <c r="N16" s="264"/>
      <c r="O16" s="264"/>
      <c r="P16" s="180"/>
      <c r="Q16" s="180"/>
      <c r="R16" s="180"/>
    </row>
    <row r="17" spans="1:19" ht="15.75">
      <c r="E17" s="156" t="s">
        <v>449</v>
      </c>
      <c r="F17" s="157"/>
      <c r="G17" s="158"/>
      <c r="H17" s="159"/>
      <c r="I17" s="160"/>
      <c r="J17" s="161"/>
      <c r="K17" s="161"/>
      <c r="L17" s="162"/>
      <c r="M17" s="161"/>
      <c r="N17" s="161"/>
      <c r="O17" s="161"/>
      <c r="P17" s="161"/>
      <c r="Q17" s="161"/>
      <c r="R17" s="161"/>
      <c r="S17" s="161"/>
    </row>
    <row r="18" spans="1:19" ht="15.75">
      <c r="E18" s="163" t="s">
        <v>472</v>
      </c>
      <c r="F18" s="163"/>
      <c r="G18" s="156"/>
      <c r="H18" s="164"/>
      <c r="I18" s="165"/>
      <c r="J18" s="166"/>
      <c r="K18" s="166"/>
      <c r="L18" s="167"/>
      <c r="M18" s="166"/>
      <c r="N18" s="166"/>
      <c r="O18" s="166"/>
      <c r="P18" s="166"/>
      <c r="Q18" s="166"/>
      <c r="R18" s="166"/>
      <c r="S18" s="166"/>
    </row>
    <row r="19" spans="1:19" ht="45">
      <c r="A19" s="169" t="s">
        <v>1</v>
      </c>
      <c r="B19" s="175" t="s">
        <v>450</v>
      </c>
      <c r="C19" s="176" t="s">
        <v>451</v>
      </c>
      <c r="D19" s="177" t="s">
        <v>452</v>
      </c>
      <c r="E19" s="169" t="s">
        <v>453</v>
      </c>
      <c r="F19" s="169" t="s">
        <v>454</v>
      </c>
      <c r="G19" s="169" t="s">
        <v>455</v>
      </c>
      <c r="H19" s="168" t="s">
        <v>456</v>
      </c>
      <c r="I19" s="168"/>
      <c r="J19" s="168"/>
      <c r="K19" s="168"/>
      <c r="L19" s="168"/>
      <c r="M19" s="265" t="s">
        <v>457</v>
      </c>
      <c r="N19" s="265"/>
      <c r="O19" s="265"/>
    </row>
    <row r="20" spans="1:19" ht="51.75">
      <c r="A20" s="169"/>
      <c r="B20" s="175"/>
      <c r="C20" s="176"/>
      <c r="D20" s="177"/>
      <c r="E20" s="169"/>
      <c r="F20" s="169"/>
      <c r="G20" s="169"/>
      <c r="H20" s="168" t="s">
        <v>458</v>
      </c>
      <c r="I20" s="168" t="s">
        <v>459</v>
      </c>
      <c r="J20" s="168" t="s">
        <v>460</v>
      </c>
      <c r="K20" s="168" t="s">
        <v>461</v>
      </c>
      <c r="L20" s="168" t="s">
        <v>462</v>
      </c>
      <c r="M20" s="169" t="s">
        <v>463</v>
      </c>
      <c r="N20" s="169" t="s">
        <v>464</v>
      </c>
      <c r="O20" s="168" t="s">
        <v>71</v>
      </c>
    </row>
    <row r="21" spans="1:19">
      <c r="A21" s="170">
        <v>13</v>
      </c>
      <c r="B21" s="170">
        <v>1613001</v>
      </c>
      <c r="C21" s="171" t="s">
        <v>9</v>
      </c>
      <c r="D21" s="172" t="s">
        <v>465</v>
      </c>
      <c r="E21" s="170">
        <v>208</v>
      </c>
      <c r="F21" s="170">
        <v>184</v>
      </c>
      <c r="G21" s="173">
        <v>0.88461538461538458</v>
      </c>
      <c r="H21" s="170">
        <v>45</v>
      </c>
      <c r="I21" s="170">
        <v>20</v>
      </c>
      <c r="J21" s="170">
        <v>62</v>
      </c>
      <c r="K21" s="170">
        <v>57</v>
      </c>
      <c r="L21" s="170">
        <v>24</v>
      </c>
      <c r="M21" s="170">
        <v>832</v>
      </c>
      <c r="N21" s="170">
        <v>421</v>
      </c>
      <c r="O21" s="173">
        <v>0.50600961538461542</v>
      </c>
    </row>
    <row r="22" spans="1:19">
      <c r="A22" s="170">
        <v>14</v>
      </c>
      <c r="B22" s="170">
        <v>1613015</v>
      </c>
      <c r="C22" s="171" t="s">
        <v>9</v>
      </c>
      <c r="D22" s="172" t="s">
        <v>466</v>
      </c>
      <c r="E22" s="170">
        <v>38</v>
      </c>
      <c r="F22" s="170">
        <v>37</v>
      </c>
      <c r="G22" s="173">
        <v>0.97368421052631582</v>
      </c>
      <c r="H22" s="170">
        <v>4</v>
      </c>
      <c r="I22" s="170">
        <v>5</v>
      </c>
      <c r="J22" s="170">
        <v>22</v>
      </c>
      <c r="K22" s="170">
        <v>6</v>
      </c>
      <c r="L22" s="170">
        <v>1</v>
      </c>
      <c r="M22" s="170">
        <v>152</v>
      </c>
      <c r="N22" s="170">
        <v>81</v>
      </c>
      <c r="O22" s="173">
        <v>0.53289473684210531</v>
      </c>
    </row>
    <row r="23" spans="1:19">
      <c r="A23" s="170">
        <v>15</v>
      </c>
      <c r="B23" s="170">
        <v>1613016</v>
      </c>
      <c r="C23" s="171" t="s">
        <v>9</v>
      </c>
      <c r="D23" s="172" t="s">
        <v>467</v>
      </c>
      <c r="E23" s="170">
        <v>154</v>
      </c>
      <c r="F23" s="170">
        <v>124</v>
      </c>
      <c r="G23" s="173">
        <v>0.80519480519480524</v>
      </c>
      <c r="H23" s="170">
        <v>29</v>
      </c>
      <c r="I23" s="170">
        <v>20</v>
      </c>
      <c r="J23" s="170">
        <v>44</v>
      </c>
      <c r="K23" s="170">
        <v>31</v>
      </c>
      <c r="L23" s="170">
        <v>30</v>
      </c>
      <c r="M23" s="170">
        <v>616</v>
      </c>
      <c r="N23" s="170">
        <v>295</v>
      </c>
      <c r="O23" s="173">
        <v>0.47889610389610388</v>
      </c>
    </row>
    <row r="24" spans="1:19">
      <c r="A24" s="170">
        <v>16</v>
      </c>
      <c r="B24" s="170">
        <v>1613002</v>
      </c>
      <c r="C24" s="171" t="s">
        <v>9</v>
      </c>
      <c r="D24" s="172" t="s">
        <v>468</v>
      </c>
      <c r="E24" s="170">
        <v>83</v>
      </c>
      <c r="F24" s="170">
        <v>82</v>
      </c>
      <c r="G24" s="173">
        <v>0.98795180722891562</v>
      </c>
      <c r="H24" s="170">
        <v>22</v>
      </c>
      <c r="I24" s="170">
        <v>16</v>
      </c>
      <c r="J24" s="170">
        <v>24</v>
      </c>
      <c r="K24" s="170">
        <v>20</v>
      </c>
      <c r="L24" s="170">
        <v>1</v>
      </c>
      <c r="M24" s="170">
        <v>332</v>
      </c>
      <c r="N24" s="170">
        <v>204</v>
      </c>
      <c r="O24" s="173">
        <v>0.61445783132530118</v>
      </c>
    </row>
    <row r="25" spans="1:19">
      <c r="A25" s="170">
        <v>17</v>
      </c>
      <c r="B25" s="170">
        <v>1613003</v>
      </c>
      <c r="C25" s="171" t="s">
        <v>9</v>
      </c>
      <c r="D25" s="172" t="s">
        <v>469</v>
      </c>
      <c r="E25" s="170">
        <v>75</v>
      </c>
      <c r="F25" s="170">
        <v>72</v>
      </c>
      <c r="G25" s="173">
        <v>0.96</v>
      </c>
      <c r="H25" s="170">
        <v>10</v>
      </c>
      <c r="I25" s="170">
        <v>14</v>
      </c>
      <c r="J25" s="170">
        <v>38</v>
      </c>
      <c r="K25" s="170">
        <v>10</v>
      </c>
      <c r="L25" s="170">
        <v>3</v>
      </c>
      <c r="M25" s="170">
        <v>300</v>
      </c>
      <c r="N25" s="170">
        <v>168</v>
      </c>
      <c r="O25" s="173">
        <v>0.56000000000000005</v>
      </c>
    </row>
    <row r="26" spans="1:19">
      <c r="A26" s="170">
        <v>18</v>
      </c>
      <c r="B26" s="170">
        <v>1613004</v>
      </c>
      <c r="C26" s="171" t="s">
        <v>9</v>
      </c>
      <c r="D26" s="172" t="s">
        <v>470</v>
      </c>
      <c r="E26" s="170">
        <v>92</v>
      </c>
      <c r="F26" s="170">
        <v>92</v>
      </c>
      <c r="G26" s="173">
        <v>1</v>
      </c>
      <c r="H26" s="170">
        <v>39</v>
      </c>
      <c r="I26" s="170">
        <v>21</v>
      </c>
      <c r="J26" s="170">
        <v>29</v>
      </c>
      <c r="K26" s="170">
        <v>3</v>
      </c>
      <c r="L26" s="170">
        <v>0</v>
      </c>
      <c r="M26" s="170">
        <v>368</v>
      </c>
      <c r="N26" s="170">
        <v>280</v>
      </c>
      <c r="O26" s="173">
        <v>0.76086956521739135</v>
      </c>
    </row>
    <row r="27" spans="1:19">
      <c r="A27" s="178"/>
      <c r="B27" s="178"/>
      <c r="C27" s="178"/>
      <c r="D27" s="178"/>
      <c r="E27" s="168"/>
      <c r="F27" s="168"/>
      <c r="G27" s="174"/>
      <c r="H27" s="168"/>
      <c r="I27" s="168"/>
      <c r="J27" s="168"/>
      <c r="K27" s="168"/>
      <c r="L27" s="168"/>
      <c r="M27" s="168"/>
      <c r="N27" s="168"/>
      <c r="O27" s="174"/>
    </row>
  </sheetData>
  <mergeCells count="23">
    <mergeCell ref="A15:O15"/>
    <mergeCell ref="A16:O16"/>
    <mergeCell ref="M19:O19"/>
    <mergeCell ref="D2:D5"/>
    <mergeCell ref="E2:G2"/>
    <mergeCell ref="H2:J2"/>
    <mergeCell ref="K2:M2"/>
    <mergeCell ref="N2:P2"/>
    <mergeCell ref="A2:A5"/>
    <mergeCell ref="B2:B5"/>
    <mergeCell ref="C2:C5"/>
    <mergeCell ref="B6:B11"/>
    <mergeCell ref="A12:B12"/>
    <mergeCell ref="Q2:S2"/>
    <mergeCell ref="T2:V2"/>
    <mergeCell ref="W2:Y2"/>
    <mergeCell ref="E3:G4"/>
    <mergeCell ref="H3:J4"/>
    <mergeCell ref="K3:M4"/>
    <mergeCell ref="N3:P4"/>
    <mergeCell ref="Q3:S4"/>
    <mergeCell ref="T3:V4"/>
    <mergeCell ref="W3:Y4"/>
  </mergeCells>
  <conditionalFormatting sqref="B21:B26 F17:G18 B19:C20">
    <cfRule type="duplicateValues" dxfId="1" priority="2"/>
  </conditionalFormatting>
  <conditionalFormatting sqref="A21:A26">
    <cfRule type="duplicateValues" dxfId="0" priority="1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0000"/>
  </sheetPr>
  <dimension ref="A1:V13"/>
  <sheetViews>
    <sheetView topLeftCell="D1" workbookViewId="0">
      <selection activeCell="I27" sqref="I27"/>
    </sheetView>
  </sheetViews>
  <sheetFormatPr defaultRowHeight="15"/>
  <cols>
    <col min="1" max="1" width="6.42578125" customWidth="1"/>
    <col min="2" max="2" width="14.140625" customWidth="1"/>
    <col min="3" max="3" width="16" customWidth="1"/>
    <col min="4" max="4" width="30.85546875" customWidth="1"/>
  </cols>
  <sheetData>
    <row r="1" spans="1:22">
      <c r="A1" s="12" t="s">
        <v>473</v>
      </c>
    </row>
    <row r="2" spans="1:22">
      <c r="A2" s="239" t="s">
        <v>1</v>
      </c>
      <c r="B2" s="240" t="s">
        <v>36</v>
      </c>
      <c r="C2" s="249" t="s">
        <v>397</v>
      </c>
      <c r="D2" s="249" t="s">
        <v>401</v>
      </c>
      <c r="E2" s="142">
        <v>2015</v>
      </c>
      <c r="F2" s="142"/>
      <c r="G2" s="142"/>
      <c r="H2" s="142">
        <v>2016</v>
      </c>
      <c r="I2" s="142"/>
      <c r="J2" s="142"/>
      <c r="K2" s="142">
        <v>2017</v>
      </c>
      <c r="L2" s="142"/>
      <c r="M2" s="142"/>
      <c r="N2" s="142">
        <v>2018</v>
      </c>
      <c r="O2" s="142"/>
      <c r="P2" s="142"/>
      <c r="Q2" s="256">
        <v>2019</v>
      </c>
      <c r="R2" s="256"/>
      <c r="S2" s="256"/>
      <c r="T2" s="256">
        <v>2020</v>
      </c>
      <c r="U2" s="256"/>
      <c r="V2" s="256"/>
    </row>
    <row r="3" spans="1:22">
      <c r="A3" s="239"/>
      <c r="B3" s="240"/>
      <c r="C3" s="250"/>
      <c r="D3" s="250"/>
      <c r="E3" s="272" t="s">
        <v>64</v>
      </c>
      <c r="F3" s="273"/>
      <c r="G3" s="140"/>
      <c r="H3" s="140" t="s">
        <v>64</v>
      </c>
      <c r="I3" s="140"/>
      <c r="J3" s="140"/>
      <c r="K3" s="140" t="s">
        <v>64</v>
      </c>
      <c r="L3" s="140"/>
      <c r="M3" s="140"/>
      <c r="N3" s="140" t="s">
        <v>64</v>
      </c>
      <c r="O3" s="140"/>
      <c r="P3" s="140"/>
      <c r="Q3" s="239" t="s">
        <v>64</v>
      </c>
      <c r="R3" s="239"/>
      <c r="S3" s="239"/>
      <c r="T3" s="239" t="s">
        <v>64</v>
      </c>
      <c r="U3" s="239"/>
      <c r="V3" s="239"/>
    </row>
    <row r="4" spans="1:22">
      <c r="A4" s="239"/>
      <c r="B4" s="240"/>
      <c r="C4" s="250"/>
      <c r="D4" s="25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239"/>
      <c r="R4" s="239"/>
      <c r="S4" s="239"/>
      <c r="T4" s="239"/>
      <c r="U4" s="239"/>
      <c r="V4" s="239"/>
    </row>
    <row r="5" spans="1:22" ht="15" customHeight="1">
      <c r="A5" s="239"/>
      <c r="B5" s="240"/>
      <c r="C5" s="250"/>
      <c r="D5" s="250"/>
      <c r="E5" s="141" t="s">
        <v>65</v>
      </c>
      <c r="F5" s="143" t="s">
        <v>253</v>
      </c>
      <c r="G5" s="141" t="s">
        <v>67</v>
      </c>
      <c r="H5" s="141" t="s">
        <v>65</v>
      </c>
      <c r="I5" s="143" t="s">
        <v>253</v>
      </c>
      <c r="J5" s="141" t="s">
        <v>67</v>
      </c>
      <c r="K5" s="141" t="s">
        <v>65</v>
      </c>
      <c r="L5" s="143" t="s">
        <v>253</v>
      </c>
      <c r="M5" s="141" t="s">
        <v>67</v>
      </c>
      <c r="N5" s="141" t="s">
        <v>65</v>
      </c>
      <c r="O5" s="143" t="s">
        <v>253</v>
      </c>
      <c r="P5" s="141" t="s">
        <v>67</v>
      </c>
      <c r="Q5" s="252" t="s">
        <v>65</v>
      </c>
      <c r="R5" s="269" t="s">
        <v>253</v>
      </c>
      <c r="S5" s="252" t="s">
        <v>67</v>
      </c>
      <c r="T5" s="252" t="s">
        <v>65</v>
      </c>
      <c r="U5" s="269" t="s">
        <v>253</v>
      </c>
      <c r="V5" s="252" t="s">
        <v>67</v>
      </c>
    </row>
    <row r="6" spans="1:22">
      <c r="A6" s="239"/>
      <c r="B6" s="240"/>
      <c r="C6" s="250"/>
      <c r="D6" s="250"/>
      <c r="E6" s="141"/>
      <c r="F6" s="143"/>
      <c r="G6" s="141"/>
      <c r="H6" s="141"/>
      <c r="I6" s="143"/>
      <c r="J6" s="141"/>
      <c r="K6" s="141"/>
      <c r="L6" s="143"/>
      <c r="M6" s="141"/>
      <c r="N6" s="141"/>
      <c r="O6" s="143"/>
      <c r="P6" s="141"/>
      <c r="Q6" s="252"/>
      <c r="R6" s="269"/>
      <c r="S6" s="252"/>
      <c r="T6" s="252"/>
      <c r="U6" s="269"/>
      <c r="V6" s="252"/>
    </row>
    <row r="7" spans="1:22">
      <c r="A7" s="239"/>
      <c r="B7" s="240"/>
      <c r="C7" s="251"/>
      <c r="D7" s="251"/>
      <c r="E7" s="141"/>
      <c r="F7" s="143"/>
      <c r="G7" s="141"/>
      <c r="H7" s="141"/>
      <c r="I7" s="143"/>
      <c r="J7" s="141"/>
      <c r="K7" s="141"/>
      <c r="L7" s="143"/>
      <c r="M7" s="141"/>
      <c r="N7" s="141"/>
      <c r="O7" s="143"/>
      <c r="P7" s="141"/>
      <c r="Q7" s="252"/>
      <c r="R7" s="269"/>
      <c r="S7" s="252"/>
      <c r="T7" s="252"/>
      <c r="U7" s="269"/>
      <c r="V7" s="252"/>
    </row>
    <row r="8" spans="1:22">
      <c r="A8" s="91">
        <v>1</v>
      </c>
      <c r="B8" s="241" t="s">
        <v>9</v>
      </c>
      <c r="C8" s="99" t="s">
        <v>378</v>
      </c>
      <c r="D8" s="99" t="s">
        <v>402</v>
      </c>
      <c r="E8" s="141">
        <v>158</v>
      </c>
      <c r="F8" s="143">
        <v>82</v>
      </c>
      <c r="G8" s="127">
        <f>F8/E8*100</f>
        <v>51.898734177215189</v>
      </c>
      <c r="H8" s="141">
        <v>191</v>
      </c>
      <c r="I8" s="143">
        <v>99</v>
      </c>
      <c r="J8" s="127">
        <f>I8/H8*100</f>
        <v>51.832460732984295</v>
      </c>
      <c r="K8" s="141">
        <v>197</v>
      </c>
      <c r="L8" s="143">
        <v>102</v>
      </c>
      <c r="M8" s="127">
        <f>L8/K8*100</f>
        <v>51.776649746192895</v>
      </c>
      <c r="N8" s="141">
        <v>208</v>
      </c>
      <c r="O8" s="143">
        <v>102</v>
      </c>
      <c r="P8" s="127">
        <f>O8/N8*100</f>
        <v>49.038461538461533</v>
      </c>
      <c r="Q8" s="141">
        <v>268</v>
      </c>
      <c r="R8" s="143">
        <v>146</v>
      </c>
      <c r="S8" s="127">
        <f>R8/Q8*100</f>
        <v>54.477611940298509</v>
      </c>
      <c r="T8" s="34">
        <v>268</v>
      </c>
      <c r="U8" s="34">
        <v>146</v>
      </c>
      <c r="V8" s="181">
        <v>54.477611940298509</v>
      </c>
    </row>
    <row r="9" spans="1:22">
      <c r="A9" s="91">
        <v>2</v>
      </c>
      <c r="B9" s="242"/>
      <c r="C9" s="99" t="s">
        <v>358</v>
      </c>
      <c r="D9" s="99" t="s">
        <v>403</v>
      </c>
      <c r="E9" s="141">
        <v>87</v>
      </c>
      <c r="F9" s="143">
        <v>59</v>
      </c>
      <c r="G9" s="127">
        <f t="shared" ref="G9" si="0">F9/E9*100</f>
        <v>67.81609195402298</v>
      </c>
      <c r="H9" s="141">
        <v>72</v>
      </c>
      <c r="I9" s="143">
        <v>50</v>
      </c>
      <c r="J9" s="127">
        <f t="shared" ref="J9:J11" si="1">I9/H9*100</f>
        <v>69.444444444444443</v>
      </c>
      <c r="K9" s="141">
        <v>84</v>
      </c>
      <c r="L9" s="143">
        <v>68</v>
      </c>
      <c r="M9" s="127">
        <f t="shared" ref="M9:M11" si="2">L9/K9*100</f>
        <v>80.952380952380949</v>
      </c>
      <c r="N9" s="141">
        <v>97</v>
      </c>
      <c r="O9" s="143">
        <v>71</v>
      </c>
      <c r="P9" s="127">
        <f t="shared" ref="P9:P11" si="3">O9/N9*100</f>
        <v>73.19587628865979</v>
      </c>
      <c r="Q9" s="141">
        <v>93</v>
      </c>
      <c r="R9" s="143">
        <v>64</v>
      </c>
      <c r="S9" s="127">
        <f t="shared" ref="S9:S11" si="4">R9/Q9*100</f>
        <v>68.817204301075279</v>
      </c>
      <c r="T9" s="34">
        <v>93</v>
      </c>
      <c r="U9" s="34">
        <v>64</v>
      </c>
      <c r="V9" s="181">
        <v>68.817204301075279</v>
      </c>
    </row>
    <row r="10" spans="1:22">
      <c r="A10" s="91">
        <v>3</v>
      </c>
      <c r="B10" s="242"/>
      <c r="C10" s="99" t="s">
        <v>382</v>
      </c>
      <c r="D10" s="99" t="s">
        <v>404</v>
      </c>
      <c r="E10" s="141">
        <v>17</v>
      </c>
      <c r="F10" s="143">
        <v>11</v>
      </c>
      <c r="G10" s="127">
        <v>20</v>
      </c>
      <c r="H10" s="141">
        <v>20</v>
      </c>
      <c r="I10" s="143">
        <v>15</v>
      </c>
      <c r="J10" s="127">
        <f t="shared" si="1"/>
        <v>75</v>
      </c>
      <c r="K10" s="141">
        <v>24</v>
      </c>
      <c r="L10" s="143">
        <v>18</v>
      </c>
      <c r="M10" s="127">
        <f t="shared" si="2"/>
        <v>75</v>
      </c>
      <c r="N10" s="141">
        <v>23</v>
      </c>
      <c r="O10" s="143">
        <v>15</v>
      </c>
      <c r="P10" s="127">
        <f t="shared" si="3"/>
        <v>65.217391304347828</v>
      </c>
      <c r="Q10" s="141">
        <v>26</v>
      </c>
      <c r="R10" s="143">
        <v>19</v>
      </c>
      <c r="S10" s="127">
        <f t="shared" si="4"/>
        <v>73.076923076923066</v>
      </c>
      <c r="T10" s="34">
        <v>26</v>
      </c>
      <c r="U10" s="34">
        <v>19</v>
      </c>
      <c r="V10" s="181">
        <v>73.076923076923066</v>
      </c>
    </row>
    <row r="11" spans="1:22">
      <c r="A11" s="91">
        <v>4</v>
      </c>
      <c r="B11" s="242"/>
      <c r="C11" s="99" t="s">
        <v>405</v>
      </c>
      <c r="D11" s="99" t="s">
        <v>352</v>
      </c>
      <c r="E11" s="141">
        <v>95</v>
      </c>
      <c r="F11" s="143">
        <v>47</v>
      </c>
      <c r="G11" s="127">
        <f t="shared" ref="G11" si="5">F11/E11*100</f>
        <v>49.473684210526315</v>
      </c>
      <c r="H11" s="141">
        <v>87</v>
      </c>
      <c r="I11" s="143">
        <v>40</v>
      </c>
      <c r="J11" s="127">
        <f t="shared" si="1"/>
        <v>45.977011494252871</v>
      </c>
      <c r="K11" s="141">
        <v>92</v>
      </c>
      <c r="L11" s="143">
        <v>48</v>
      </c>
      <c r="M11" s="127">
        <f t="shared" si="2"/>
        <v>52.173913043478258</v>
      </c>
      <c r="N11" s="141">
        <v>83</v>
      </c>
      <c r="O11" s="143">
        <v>43</v>
      </c>
      <c r="P11" s="127">
        <f t="shared" si="3"/>
        <v>51.807228915662648</v>
      </c>
      <c r="Q11" s="141">
        <v>35</v>
      </c>
      <c r="R11" s="143">
        <v>23</v>
      </c>
      <c r="S11" s="127">
        <f t="shared" si="4"/>
        <v>65.714285714285708</v>
      </c>
      <c r="T11" s="34">
        <v>55</v>
      </c>
      <c r="U11" s="34">
        <v>31</v>
      </c>
      <c r="V11" s="181">
        <v>56.36363636363636</v>
      </c>
    </row>
    <row r="12" spans="1:22">
      <c r="A12" s="270" t="s">
        <v>4</v>
      </c>
      <c r="B12" s="271"/>
      <c r="C12" s="93"/>
      <c r="D12" s="93"/>
      <c r="E12" s="42">
        <f>SUM(E8:E11)</f>
        <v>357</v>
      </c>
      <c r="F12" s="42">
        <f>SUM(F8:F11)</f>
        <v>199</v>
      </c>
      <c r="G12" s="45"/>
      <c r="H12" s="42">
        <f>SUM(H8:H11)</f>
        <v>370</v>
      </c>
      <c r="I12" s="42">
        <f>SUM(I8:I11)</f>
        <v>204</v>
      </c>
      <c r="J12" s="45"/>
      <c r="K12" s="42">
        <f>SUM(K8:K11)</f>
        <v>397</v>
      </c>
      <c r="L12" s="42">
        <f>SUM(L8:L11)</f>
        <v>236</v>
      </c>
      <c r="M12" s="45"/>
      <c r="N12" s="42">
        <f>SUM(N8:N11)</f>
        <v>411</v>
      </c>
      <c r="O12" s="42">
        <f>SUM(O8:O11)</f>
        <v>231</v>
      </c>
      <c r="P12" s="45"/>
      <c r="Q12" s="42">
        <f>SUM(Q8:Q11)</f>
        <v>422</v>
      </c>
      <c r="R12" s="42">
        <f>SUM(R8:R11)</f>
        <v>252</v>
      </c>
      <c r="S12" s="45"/>
      <c r="T12" s="42">
        <f>SUM(T8:T11)</f>
        <v>442</v>
      </c>
      <c r="U12" s="42">
        <f>SUM(U8:U11)</f>
        <v>260</v>
      </c>
      <c r="V12" s="45"/>
    </row>
    <row r="13" spans="1:22">
      <c r="A13" s="107" t="s">
        <v>394</v>
      </c>
    </row>
  </sheetData>
  <mergeCells count="17">
    <mergeCell ref="A12:B12"/>
    <mergeCell ref="Q3:S4"/>
    <mergeCell ref="A2:A7"/>
    <mergeCell ref="B2:B7"/>
    <mergeCell ref="C2:C7"/>
    <mergeCell ref="D2:D7"/>
    <mergeCell ref="Q5:Q7"/>
    <mergeCell ref="R5:R7"/>
    <mergeCell ref="Q2:S2"/>
    <mergeCell ref="E3:F3"/>
    <mergeCell ref="S5:S7"/>
    <mergeCell ref="T5:T7"/>
    <mergeCell ref="B8:B11"/>
    <mergeCell ref="T2:V2"/>
    <mergeCell ref="U5:U7"/>
    <mergeCell ref="V5:V7"/>
    <mergeCell ref="T3:V4"/>
  </mergeCells>
  <pageMargins left="0.7" right="0.2" top="0.75" bottom="0.75" header="0.3" footer="0.3"/>
  <pageSetup paperSize="9" scale="7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F0000"/>
  </sheetPr>
  <dimension ref="A1:G45"/>
  <sheetViews>
    <sheetView topLeftCell="A7" zoomScale="84" zoomScaleNormal="84" workbookViewId="0">
      <selection activeCell="O31" sqref="O31"/>
    </sheetView>
  </sheetViews>
  <sheetFormatPr defaultRowHeight="15"/>
  <cols>
    <col min="1" max="1" width="5.28515625" customWidth="1"/>
    <col min="2" max="2" width="12.5703125" customWidth="1"/>
    <col min="3" max="3" width="18.140625" customWidth="1"/>
  </cols>
  <sheetData>
    <row r="1" spans="1:7">
      <c r="A1" s="12" t="s">
        <v>474</v>
      </c>
    </row>
    <row r="2" spans="1:7" ht="15" customHeight="1">
      <c r="A2" s="212" t="s">
        <v>1</v>
      </c>
      <c r="B2" s="286" t="s">
        <v>36</v>
      </c>
      <c r="C2" s="212" t="s">
        <v>69</v>
      </c>
      <c r="D2" s="212" t="s">
        <v>70</v>
      </c>
      <c r="E2" s="272" t="s">
        <v>68</v>
      </c>
      <c r="F2" s="289"/>
      <c r="G2" s="273"/>
    </row>
    <row r="3" spans="1:7" ht="15" customHeight="1">
      <c r="A3" s="213"/>
      <c r="B3" s="287"/>
      <c r="C3" s="213"/>
      <c r="D3" s="213"/>
      <c r="E3" s="212" t="s">
        <v>65</v>
      </c>
      <c r="F3" s="290" t="s">
        <v>253</v>
      </c>
      <c r="G3" s="293" t="s">
        <v>71</v>
      </c>
    </row>
    <row r="4" spans="1:7">
      <c r="A4" s="213"/>
      <c r="B4" s="287"/>
      <c r="C4" s="213"/>
      <c r="D4" s="213"/>
      <c r="E4" s="213"/>
      <c r="F4" s="291"/>
      <c r="G4" s="294"/>
    </row>
    <row r="5" spans="1:7" ht="18.75" customHeight="1">
      <c r="A5" s="214"/>
      <c r="B5" s="288"/>
      <c r="C5" s="214"/>
      <c r="D5" s="214"/>
      <c r="E5" s="214"/>
      <c r="F5" s="292"/>
      <c r="G5" s="295"/>
    </row>
    <row r="6" spans="1:7" ht="15.75" customHeight="1">
      <c r="A6" s="212">
        <v>2</v>
      </c>
      <c r="B6" s="277" t="s">
        <v>9</v>
      </c>
      <c r="C6" s="277" t="s">
        <v>72</v>
      </c>
      <c r="D6" s="71">
        <v>2015</v>
      </c>
      <c r="E6" s="71">
        <v>102</v>
      </c>
      <c r="F6" s="78">
        <v>43</v>
      </c>
      <c r="G6" s="79">
        <f t="shared" ref="G6:G30" si="0">F6/E6</f>
        <v>0.42156862745098039</v>
      </c>
    </row>
    <row r="7" spans="1:7" ht="15.75">
      <c r="A7" s="213"/>
      <c r="B7" s="278"/>
      <c r="C7" s="278"/>
      <c r="D7" s="71">
        <v>2016</v>
      </c>
      <c r="E7" s="80">
        <v>101</v>
      </c>
      <c r="F7" s="78">
        <v>49</v>
      </c>
      <c r="G7" s="79">
        <f t="shared" si="0"/>
        <v>0.48514851485148514</v>
      </c>
    </row>
    <row r="8" spans="1:7" ht="15.75">
      <c r="A8" s="213"/>
      <c r="B8" s="278"/>
      <c r="C8" s="278"/>
      <c r="D8" s="71">
        <v>2017</v>
      </c>
      <c r="E8" s="80">
        <v>139</v>
      </c>
      <c r="F8" s="78">
        <v>63</v>
      </c>
      <c r="G8" s="79">
        <f t="shared" si="0"/>
        <v>0.45323741007194246</v>
      </c>
    </row>
    <row r="9" spans="1:7" ht="15.75">
      <c r="A9" s="213"/>
      <c r="B9" s="278"/>
      <c r="C9" s="278"/>
      <c r="D9" s="71">
        <v>2018</v>
      </c>
      <c r="E9" s="80">
        <v>113</v>
      </c>
      <c r="F9" s="78">
        <v>51</v>
      </c>
      <c r="G9" s="79">
        <f t="shared" si="0"/>
        <v>0.45132743362831856</v>
      </c>
    </row>
    <row r="10" spans="1:7" ht="15.75">
      <c r="A10" s="213"/>
      <c r="B10" s="278"/>
      <c r="C10" s="279"/>
      <c r="D10" s="185">
        <v>2020</v>
      </c>
      <c r="E10" s="182">
        <f>+E15+E20+E25+E30</f>
        <v>361</v>
      </c>
      <c r="F10" s="183">
        <v>35</v>
      </c>
      <c r="G10" s="184">
        <f t="shared" si="0"/>
        <v>9.6952908587257622E-2</v>
      </c>
    </row>
    <row r="11" spans="1:7" ht="15.75">
      <c r="A11" s="213"/>
      <c r="B11" s="278"/>
      <c r="C11" s="283" t="s">
        <v>73</v>
      </c>
      <c r="D11" s="71">
        <v>2015</v>
      </c>
      <c r="E11" s="71">
        <v>118</v>
      </c>
      <c r="F11" s="78">
        <v>74</v>
      </c>
      <c r="G11" s="79">
        <f t="shared" si="0"/>
        <v>0.6271186440677966</v>
      </c>
    </row>
    <row r="12" spans="1:7" ht="15.75">
      <c r="A12" s="213"/>
      <c r="B12" s="278"/>
      <c r="C12" s="284"/>
      <c r="D12" s="71">
        <v>2016</v>
      </c>
      <c r="E12" s="80">
        <v>127</v>
      </c>
      <c r="F12" s="78">
        <v>79</v>
      </c>
      <c r="G12" s="79">
        <f t="shared" si="0"/>
        <v>0.62204724409448819</v>
      </c>
    </row>
    <row r="13" spans="1:7" ht="15.75">
      <c r="A13" s="213"/>
      <c r="B13" s="278"/>
      <c r="C13" s="284"/>
      <c r="D13" s="71">
        <v>2017</v>
      </c>
      <c r="E13" s="80">
        <v>77</v>
      </c>
      <c r="F13" s="78">
        <v>48</v>
      </c>
      <c r="G13" s="79">
        <f t="shared" si="0"/>
        <v>0.62337662337662336</v>
      </c>
    </row>
    <row r="14" spans="1:7" ht="15.75">
      <c r="A14" s="213"/>
      <c r="B14" s="278"/>
      <c r="C14" s="284"/>
      <c r="D14" s="71">
        <v>2018</v>
      </c>
      <c r="E14" s="80">
        <v>140</v>
      </c>
      <c r="F14" s="78">
        <v>79</v>
      </c>
      <c r="G14" s="79">
        <f t="shared" si="0"/>
        <v>0.56428571428571428</v>
      </c>
    </row>
    <row r="15" spans="1:7" ht="15.75">
      <c r="A15" s="213"/>
      <c r="B15" s="278"/>
      <c r="C15" s="285"/>
      <c r="D15" s="185">
        <v>2020</v>
      </c>
      <c r="E15" s="185">
        <v>101</v>
      </c>
      <c r="F15" s="185">
        <v>64</v>
      </c>
      <c r="G15" s="79">
        <f t="shared" si="0"/>
        <v>0.63366336633663367</v>
      </c>
    </row>
    <row r="16" spans="1:7" ht="15.75">
      <c r="A16" s="213"/>
      <c r="B16" s="278"/>
      <c r="C16" s="283" t="s">
        <v>60</v>
      </c>
      <c r="D16" s="71">
        <v>2015</v>
      </c>
      <c r="E16" s="71">
        <v>138</v>
      </c>
      <c r="F16" s="78">
        <v>73</v>
      </c>
      <c r="G16" s="79">
        <f t="shared" si="0"/>
        <v>0.52898550724637683</v>
      </c>
    </row>
    <row r="17" spans="1:7" ht="15.75">
      <c r="A17" s="213"/>
      <c r="B17" s="278"/>
      <c r="C17" s="284"/>
      <c r="D17" s="71">
        <v>2016</v>
      </c>
      <c r="E17" s="80">
        <v>128</v>
      </c>
      <c r="F17" s="78">
        <v>69</v>
      </c>
      <c r="G17" s="79">
        <f t="shared" si="0"/>
        <v>0.5390625</v>
      </c>
    </row>
    <row r="18" spans="1:7" ht="15.75">
      <c r="A18" s="213"/>
      <c r="B18" s="278"/>
      <c r="C18" s="284"/>
      <c r="D18" s="71">
        <v>2017</v>
      </c>
      <c r="E18" s="80">
        <v>167</v>
      </c>
      <c r="F18" s="78">
        <v>106</v>
      </c>
      <c r="G18" s="79">
        <f t="shared" si="0"/>
        <v>0.6347305389221557</v>
      </c>
    </row>
    <row r="19" spans="1:7" ht="15.75">
      <c r="A19" s="213"/>
      <c r="B19" s="278"/>
      <c r="C19" s="284"/>
      <c r="D19" s="71">
        <v>2018</v>
      </c>
      <c r="E19" s="80">
        <v>138</v>
      </c>
      <c r="F19" s="78">
        <v>61</v>
      </c>
      <c r="G19" s="79">
        <f t="shared" si="0"/>
        <v>0.4420289855072464</v>
      </c>
    </row>
    <row r="20" spans="1:7" ht="15.75">
      <c r="A20" s="213"/>
      <c r="B20" s="278"/>
      <c r="C20" s="285"/>
      <c r="D20" s="185">
        <v>2020</v>
      </c>
      <c r="E20" s="185">
        <v>93</v>
      </c>
      <c r="F20" s="185">
        <v>59</v>
      </c>
      <c r="G20" s="79">
        <f t="shared" si="0"/>
        <v>0.63440860215053763</v>
      </c>
    </row>
    <row r="21" spans="1:7" ht="15.75">
      <c r="A21" s="213"/>
      <c r="B21" s="278"/>
      <c r="C21" s="277" t="s">
        <v>61</v>
      </c>
      <c r="D21" s="71">
        <v>2015</v>
      </c>
      <c r="E21" s="71">
        <v>301</v>
      </c>
      <c r="F21" s="78">
        <v>207</v>
      </c>
      <c r="G21" s="79">
        <f t="shared" si="0"/>
        <v>0.68770764119601324</v>
      </c>
    </row>
    <row r="22" spans="1:7" ht="15.75">
      <c r="A22" s="213"/>
      <c r="B22" s="278"/>
      <c r="C22" s="278"/>
      <c r="D22" s="71">
        <v>2016</v>
      </c>
      <c r="E22" s="80">
        <v>287</v>
      </c>
      <c r="F22" s="78">
        <v>203</v>
      </c>
      <c r="G22" s="79">
        <f t="shared" si="0"/>
        <v>0.70731707317073167</v>
      </c>
    </row>
    <row r="23" spans="1:7" ht="15.75">
      <c r="A23" s="213"/>
      <c r="B23" s="278"/>
      <c r="C23" s="278"/>
      <c r="D23" s="71">
        <v>2017</v>
      </c>
      <c r="E23" s="80">
        <v>340</v>
      </c>
      <c r="F23" s="78">
        <v>242</v>
      </c>
      <c r="G23" s="79">
        <f t="shared" si="0"/>
        <v>0.71176470588235297</v>
      </c>
    </row>
    <row r="24" spans="1:7" ht="15.75">
      <c r="A24" s="213"/>
      <c r="B24" s="278"/>
      <c r="C24" s="278"/>
      <c r="D24" s="71">
        <v>2018</v>
      </c>
      <c r="E24" s="80">
        <v>304</v>
      </c>
      <c r="F24" s="78">
        <v>212</v>
      </c>
      <c r="G24" s="79">
        <f t="shared" si="0"/>
        <v>0.69736842105263153</v>
      </c>
    </row>
    <row r="25" spans="1:7" ht="15.75">
      <c r="A25" s="213"/>
      <c r="B25" s="278"/>
      <c r="C25" s="279"/>
      <c r="D25" s="185">
        <v>2020</v>
      </c>
      <c r="E25" s="185">
        <v>74</v>
      </c>
      <c r="F25" s="185">
        <v>59</v>
      </c>
      <c r="G25" s="79">
        <f t="shared" si="0"/>
        <v>0.79729729729729726</v>
      </c>
    </row>
    <row r="26" spans="1:7" ht="16.5" customHeight="1">
      <c r="A26" s="213"/>
      <c r="B26" s="278"/>
      <c r="C26" s="274" t="s">
        <v>254</v>
      </c>
      <c r="D26" s="71">
        <v>2016</v>
      </c>
      <c r="E26" s="80">
        <v>92</v>
      </c>
      <c r="F26" s="80">
        <v>42</v>
      </c>
      <c r="G26" s="79">
        <f t="shared" si="0"/>
        <v>0.45652173913043476</v>
      </c>
    </row>
    <row r="27" spans="1:7" ht="15.75" customHeight="1">
      <c r="A27" s="213"/>
      <c r="B27" s="278"/>
      <c r="C27" s="275"/>
      <c r="D27" s="71">
        <v>2017</v>
      </c>
      <c r="E27" s="80">
        <v>67</v>
      </c>
      <c r="F27" s="80">
        <v>31</v>
      </c>
      <c r="G27" s="79">
        <f t="shared" si="0"/>
        <v>0.46268656716417911</v>
      </c>
    </row>
    <row r="28" spans="1:7" ht="15" customHeight="1">
      <c r="A28" s="213"/>
      <c r="B28" s="278"/>
      <c r="C28" s="275"/>
      <c r="D28" s="71">
        <v>2018</v>
      </c>
      <c r="E28" s="80">
        <v>134</v>
      </c>
      <c r="F28" s="80">
        <v>68</v>
      </c>
      <c r="G28" s="79">
        <f t="shared" si="0"/>
        <v>0.5074626865671642</v>
      </c>
    </row>
    <row r="29" spans="1:7" ht="15" customHeight="1">
      <c r="A29" s="213"/>
      <c r="B29" s="278"/>
      <c r="C29" s="275"/>
      <c r="D29" s="71">
        <v>2019</v>
      </c>
      <c r="E29" s="80">
        <v>134</v>
      </c>
      <c r="F29" s="80">
        <v>68</v>
      </c>
      <c r="G29" s="79">
        <f t="shared" si="0"/>
        <v>0.5074626865671642</v>
      </c>
    </row>
    <row r="30" spans="1:7" ht="15.75">
      <c r="A30" s="213"/>
      <c r="B30" s="278"/>
      <c r="C30" s="276"/>
      <c r="D30" s="185">
        <v>2020</v>
      </c>
      <c r="E30" s="185">
        <v>93</v>
      </c>
      <c r="F30" s="185">
        <v>43</v>
      </c>
      <c r="G30" s="79">
        <f t="shared" si="0"/>
        <v>0.46236559139784944</v>
      </c>
    </row>
    <row r="31" spans="1:7" ht="15" customHeight="1">
      <c r="A31" s="213"/>
      <c r="B31" s="278"/>
      <c r="C31" s="277" t="s">
        <v>75</v>
      </c>
      <c r="D31" s="71">
        <v>2015</v>
      </c>
      <c r="E31" s="80" t="s">
        <v>340</v>
      </c>
      <c r="F31" s="80" t="s">
        <v>340</v>
      </c>
      <c r="G31" s="79"/>
    </row>
    <row r="32" spans="1:7" ht="15" customHeight="1">
      <c r="A32" s="213"/>
      <c r="B32" s="278"/>
      <c r="C32" s="278"/>
      <c r="D32" s="71">
        <v>2016</v>
      </c>
      <c r="E32" s="80" t="s">
        <v>340</v>
      </c>
      <c r="F32" s="80" t="s">
        <v>340</v>
      </c>
      <c r="G32" s="79"/>
    </row>
    <row r="33" spans="1:7" ht="15" customHeight="1">
      <c r="A33" s="213"/>
      <c r="B33" s="278"/>
      <c r="C33" s="278"/>
      <c r="D33" s="71">
        <v>2017</v>
      </c>
      <c r="E33" s="80" t="s">
        <v>340</v>
      </c>
      <c r="F33" s="80" t="s">
        <v>340</v>
      </c>
      <c r="G33" s="79"/>
    </row>
    <row r="34" spans="1:7" ht="15.75">
      <c r="A34" s="213"/>
      <c r="B34" s="278"/>
      <c r="C34" s="278"/>
      <c r="D34" s="71">
        <v>2018</v>
      </c>
      <c r="E34" s="80" t="s">
        <v>340</v>
      </c>
      <c r="F34" s="80" t="s">
        <v>340</v>
      </c>
      <c r="G34" s="79"/>
    </row>
    <row r="35" spans="1:7" ht="15.75">
      <c r="A35" s="213"/>
      <c r="B35" s="278"/>
      <c r="C35" s="278"/>
      <c r="D35" s="185"/>
      <c r="E35" s="185"/>
      <c r="F35" s="185"/>
      <c r="G35" s="79"/>
    </row>
    <row r="36" spans="1:7" ht="15.75">
      <c r="A36" s="213"/>
      <c r="B36" s="279"/>
      <c r="C36" s="279"/>
      <c r="D36" s="185">
        <v>2020</v>
      </c>
      <c r="E36" s="185"/>
      <c r="F36" s="185"/>
      <c r="G36" s="79"/>
    </row>
    <row r="37" spans="1:7" ht="15.75">
      <c r="A37" s="214"/>
      <c r="B37" s="280" t="s">
        <v>6</v>
      </c>
      <c r="C37" s="281"/>
      <c r="D37" s="282"/>
      <c r="E37" s="186">
        <f>E10+E15+E20+E25+E30</f>
        <v>722</v>
      </c>
      <c r="F37" s="186">
        <f>F10+F15+F20+F25+F30</f>
        <v>260</v>
      </c>
      <c r="G37" s="79">
        <f t="shared" ref="G37" si="1">F37/E37</f>
        <v>0.36011080332409973</v>
      </c>
    </row>
    <row r="38" spans="1:7">
      <c r="A38" s="50"/>
      <c r="B38" s="46"/>
      <c r="C38" s="49"/>
    </row>
    <row r="39" spans="1:7">
      <c r="A39" t="s">
        <v>339</v>
      </c>
      <c r="B39" s="46"/>
      <c r="C39" s="47"/>
    </row>
    <row r="40" spans="1:7">
      <c r="A40" s="50"/>
      <c r="B40" s="46"/>
      <c r="C40" s="47"/>
    </row>
    <row r="41" spans="1:7">
      <c r="A41" s="50"/>
      <c r="B41" s="46"/>
      <c r="C41" s="47"/>
    </row>
    <row r="42" spans="1:7">
      <c r="A42" s="50"/>
      <c r="B42" s="46"/>
      <c r="C42" s="47"/>
    </row>
    <row r="43" spans="1:7">
      <c r="A43" s="50"/>
      <c r="B43" s="46"/>
      <c r="C43" s="47"/>
    </row>
    <row r="44" spans="1:7">
      <c r="A44" s="50"/>
      <c r="B44" s="46"/>
      <c r="C44" s="47"/>
    </row>
    <row r="45" spans="1:7">
      <c r="A45" s="50"/>
      <c r="B45" s="47"/>
      <c r="C45" s="48"/>
    </row>
  </sheetData>
  <mergeCells count="17">
    <mergeCell ref="D2:D5"/>
    <mergeCell ref="E2:G2"/>
    <mergeCell ref="E3:E5"/>
    <mergeCell ref="F3:F5"/>
    <mergeCell ref="G3:G5"/>
    <mergeCell ref="A2:A5"/>
    <mergeCell ref="C6:C10"/>
    <mergeCell ref="C11:C15"/>
    <mergeCell ref="C16:C20"/>
    <mergeCell ref="C21:C25"/>
    <mergeCell ref="B2:B5"/>
    <mergeCell ref="C2:C5"/>
    <mergeCell ref="C26:C30"/>
    <mergeCell ref="C31:C36"/>
    <mergeCell ref="A6:A37"/>
    <mergeCell ref="B6:B36"/>
    <mergeCell ref="B37:D37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FF0000"/>
  </sheetPr>
  <dimension ref="A1:N31"/>
  <sheetViews>
    <sheetView workbookViewId="0">
      <selection activeCell="J26" sqref="J26"/>
    </sheetView>
  </sheetViews>
  <sheetFormatPr defaultRowHeight="15"/>
  <cols>
    <col min="1" max="1" width="5.5703125" customWidth="1"/>
    <col min="2" max="2" width="17.7109375" customWidth="1"/>
    <col min="3" max="3" width="19.28515625" customWidth="1"/>
    <col min="4" max="4" width="33.5703125" customWidth="1"/>
    <col min="5" max="5" width="10.140625" customWidth="1"/>
    <col min="6" max="6" width="10.5703125" customWidth="1"/>
    <col min="7" max="7" width="10.28515625" customWidth="1"/>
    <col min="8" max="8" width="10" customWidth="1"/>
    <col min="9" max="9" width="11" customWidth="1"/>
    <col min="10" max="10" width="10.85546875" customWidth="1"/>
    <col min="11" max="11" width="10.7109375" customWidth="1"/>
    <col min="12" max="12" width="10.5703125" customWidth="1"/>
    <col min="13" max="13" width="10.85546875" customWidth="1"/>
  </cols>
  <sheetData>
    <row r="1" spans="1:14">
      <c r="A1" s="12" t="s">
        <v>475</v>
      </c>
    </row>
    <row r="2" spans="1:14">
      <c r="A2" s="239" t="s">
        <v>1</v>
      </c>
      <c r="B2" s="240" t="s">
        <v>36</v>
      </c>
      <c r="C2" s="239" t="s">
        <v>10</v>
      </c>
      <c r="D2" s="240" t="s">
        <v>348</v>
      </c>
      <c r="E2" s="239" t="s">
        <v>255</v>
      </c>
      <c r="F2" s="239"/>
      <c r="G2" s="239" t="s">
        <v>256</v>
      </c>
      <c r="H2" s="239"/>
      <c r="I2" s="239"/>
      <c r="J2" s="239"/>
      <c r="K2" s="239"/>
      <c r="L2" s="239"/>
      <c r="M2" s="239"/>
      <c r="N2" s="34"/>
    </row>
    <row r="3" spans="1:14">
      <c r="A3" s="239"/>
      <c r="B3" s="240"/>
      <c r="C3" s="239"/>
      <c r="D3" s="240"/>
      <c r="E3" s="269" t="s">
        <v>7</v>
      </c>
      <c r="F3" s="269" t="s">
        <v>8</v>
      </c>
      <c r="G3" s="269" t="s">
        <v>258</v>
      </c>
      <c r="H3" s="269" t="s">
        <v>259</v>
      </c>
      <c r="I3" s="269" t="s">
        <v>260</v>
      </c>
      <c r="J3" s="269" t="s">
        <v>261</v>
      </c>
      <c r="K3" s="269" t="s">
        <v>262</v>
      </c>
      <c r="L3" s="269" t="s">
        <v>263</v>
      </c>
      <c r="M3" s="269" t="s">
        <v>264</v>
      </c>
      <c r="N3" s="239" t="s">
        <v>4</v>
      </c>
    </row>
    <row r="4" spans="1:14">
      <c r="A4" s="239"/>
      <c r="B4" s="240"/>
      <c r="C4" s="239"/>
      <c r="D4" s="240"/>
      <c r="E4" s="269"/>
      <c r="F4" s="269"/>
      <c r="G4" s="269"/>
      <c r="H4" s="269"/>
      <c r="I4" s="269"/>
      <c r="J4" s="269"/>
      <c r="K4" s="269"/>
      <c r="L4" s="269"/>
      <c r="M4" s="269"/>
      <c r="N4" s="239"/>
    </row>
    <row r="5" spans="1:14">
      <c r="A5" s="91">
        <v>1</v>
      </c>
      <c r="B5" s="241" t="s">
        <v>9</v>
      </c>
      <c r="C5" s="91" t="s">
        <v>9</v>
      </c>
      <c r="D5" s="128" t="s">
        <v>402</v>
      </c>
      <c r="E5" s="96">
        <v>140</v>
      </c>
      <c r="F5" s="96"/>
      <c r="G5" s="96">
        <v>60</v>
      </c>
      <c r="H5" s="96"/>
      <c r="I5" s="96">
        <v>17</v>
      </c>
      <c r="J5" s="96">
        <v>63</v>
      </c>
      <c r="K5" s="96">
        <v>0</v>
      </c>
      <c r="L5" s="96">
        <v>0</v>
      </c>
      <c r="M5" s="96">
        <v>0</v>
      </c>
      <c r="N5" s="91">
        <f t="shared" ref="N5:N29" si="0">SUM(G5:M5)</f>
        <v>140</v>
      </c>
    </row>
    <row r="6" spans="1:14">
      <c r="A6" s="91">
        <v>2</v>
      </c>
      <c r="B6" s="242"/>
      <c r="C6" s="91" t="s">
        <v>9</v>
      </c>
      <c r="D6" s="128" t="s">
        <v>403</v>
      </c>
      <c r="E6" s="96"/>
      <c r="F6" s="96">
        <v>72</v>
      </c>
      <c r="G6" s="96">
        <v>35</v>
      </c>
      <c r="H6" s="96">
        <v>26</v>
      </c>
      <c r="I6" s="96">
        <v>0</v>
      </c>
      <c r="J6" s="96">
        <v>11</v>
      </c>
      <c r="K6" s="96">
        <v>0</v>
      </c>
      <c r="L6" s="96">
        <v>0</v>
      </c>
      <c r="M6" s="96">
        <v>0</v>
      </c>
      <c r="N6" s="129">
        <f t="shared" si="0"/>
        <v>72</v>
      </c>
    </row>
    <row r="7" spans="1:14">
      <c r="A7" s="91">
        <v>3</v>
      </c>
      <c r="B7" s="242"/>
      <c r="C7" s="91" t="s">
        <v>9</v>
      </c>
      <c r="D7" s="128" t="s">
        <v>404</v>
      </c>
      <c r="E7" s="96"/>
      <c r="F7" s="96">
        <v>36</v>
      </c>
      <c r="G7" s="96">
        <v>13</v>
      </c>
      <c r="H7" s="96">
        <v>17</v>
      </c>
      <c r="I7" s="96">
        <v>0</v>
      </c>
      <c r="J7" s="96">
        <v>6</v>
      </c>
      <c r="K7" s="96">
        <v>0</v>
      </c>
      <c r="L7" s="96">
        <v>0</v>
      </c>
      <c r="M7" s="96">
        <v>0</v>
      </c>
      <c r="N7" s="129">
        <f t="shared" si="0"/>
        <v>36</v>
      </c>
    </row>
    <row r="8" spans="1:14">
      <c r="A8" s="91">
        <v>4</v>
      </c>
      <c r="B8" s="242"/>
      <c r="C8" s="91" t="s">
        <v>9</v>
      </c>
      <c r="D8" s="128" t="s">
        <v>406</v>
      </c>
      <c r="E8" s="96"/>
      <c r="F8" s="96">
        <v>76</v>
      </c>
      <c r="G8" s="96">
        <v>24</v>
      </c>
      <c r="H8" s="96">
        <v>32</v>
      </c>
      <c r="I8" s="96">
        <v>0</v>
      </c>
      <c r="J8" s="96">
        <v>20</v>
      </c>
      <c r="K8" s="96">
        <v>0</v>
      </c>
      <c r="L8" s="96">
        <v>0</v>
      </c>
      <c r="M8" s="96">
        <v>0</v>
      </c>
      <c r="N8" s="129">
        <f t="shared" si="0"/>
        <v>76</v>
      </c>
    </row>
    <row r="9" spans="1:14">
      <c r="A9" s="91">
        <v>5</v>
      </c>
      <c r="B9" s="242"/>
      <c r="C9" s="91" t="s">
        <v>9</v>
      </c>
      <c r="D9" s="128" t="s">
        <v>407</v>
      </c>
      <c r="E9" s="96"/>
      <c r="F9" s="96">
        <v>42</v>
      </c>
      <c r="G9" s="96">
        <v>14</v>
      </c>
      <c r="H9" s="96">
        <v>20</v>
      </c>
      <c r="I9" s="96">
        <v>1</v>
      </c>
      <c r="J9" s="96">
        <v>7</v>
      </c>
      <c r="K9" s="96">
        <v>0</v>
      </c>
      <c r="L9" s="96">
        <v>0</v>
      </c>
      <c r="M9" s="96">
        <v>0</v>
      </c>
      <c r="N9" s="129">
        <f t="shared" si="0"/>
        <v>42</v>
      </c>
    </row>
    <row r="10" spans="1:14">
      <c r="A10" s="91">
        <v>6</v>
      </c>
      <c r="B10" s="242"/>
      <c r="C10" s="91" t="s">
        <v>9</v>
      </c>
      <c r="D10" s="128" t="s">
        <v>363</v>
      </c>
      <c r="E10" s="96"/>
      <c r="F10" s="96">
        <v>10</v>
      </c>
      <c r="G10" s="96">
        <v>3</v>
      </c>
      <c r="H10" s="96">
        <v>4</v>
      </c>
      <c r="I10" s="96">
        <v>0</v>
      </c>
      <c r="J10" s="96">
        <v>3</v>
      </c>
      <c r="K10" s="96">
        <v>0</v>
      </c>
      <c r="L10" s="96">
        <v>0</v>
      </c>
      <c r="M10" s="96">
        <v>0</v>
      </c>
      <c r="N10" s="129">
        <f t="shared" si="0"/>
        <v>10</v>
      </c>
    </row>
    <row r="11" spans="1:14">
      <c r="A11" s="91">
        <v>7</v>
      </c>
      <c r="B11" s="242"/>
      <c r="C11" s="91" t="s">
        <v>9</v>
      </c>
      <c r="D11" s="128" t="s">
        <v>377</v>
      </c>
      <c r="E11" s="96"/>
      <c r="F11" s="96">
        <v>16</v>
      </c>
      <c r="G11" s="96">
        <v>7</v>
      </c>
      <c r="H11" s="96">
        <v>5</v>
      </c>
      <c r="I11" s="96">
        <v>0</v>
      </c>
      <c r="J11" s="96">
        <v>4</v>
      </c>
      <c r="K11" s="96">
        <v>0</v>
      </c>
      <c r="L11" s="96">
        <v>0</v>
      </c>
      <c r="M11" s="96">
        <v>0</v>
      </c>
      <c r="N11" s="129">
        <f t="shared" si="0"/>
        <v>16</v>
      </c>
    </row>
    <row r="12" spans="1:14">
      <c r="A12" s="91">
        <v>8</v>
      </c>
      <c r="B12" s="242"/>
      <c r="C12" s="91" t="s">
        <v>9</v>
      </c>
      <c r="D12" s="128" t="s">
        <v>381</v>
      </c>
      <c r="E12" s="96"/>
      <c r="F12" s="96">
        <v>18</v>
      </c>
      <c r="G12" s="96">
        <v>4</v>
      </c>
      <c r="H12" s="96">
        <v>11</v>
      </c>
      <c r="I12" s="96">
        <v>1</v>
      </c>
      <c r="J12" s="96">
        <v>2</v>
      </c>
      <c r="K12" s="96">
        <v>0</v>
      </c>
      <c r="L12" s="96">
        <v>0</v>
      </c>
      <c r="M12" s="96">
        <v>0</v>
      </c>
      <c r="N12" s="129">
        <f t="shared" si="0"/>
        <v>18</v>
      </c>
    </row>
    <row r="13" spans="1:14">
      <c r="A13" s="91">
        <v>9</v>
      </c>
      <c r="B13" s="242"/>
      <c r="C13" s="91" t="s">
        <v>9</v>
      </c>
      <c r="D13" s="128" t="s">
        <v>387</v>
      </c>
      <c r="E13" s="96"/>
      <c r="F13" s="96">
        <v>13</v>
      </c>
      <c r="G13" s="96">
        <v>6</v>
      </c>
      <c r="H13" s="96">
        <v>4</v>
      </c>
      <c r="I13" s="96">
        <v>2</v>
      </c>
      <c r="J13" s="96">
        <v>1</v>
      </c>
      <c r="K13" s="96">
        <v>0</v>
      </c>
      <c r="L13" s="96">
        <v>0</v>
      </c>
      <c r="M13" s="96">
        <v>0</v>
      </c>
      <c r="N13" s="129">
        <f t="shared" si="0"/>
        <v>13</v>
      </c>
    </row>
    <row r="14" spans="1:14">
      <c r="A14" s="91">
        <v>10</v>
      </c>
      <c r="B14" s="242"/>
      <c r="C14" s="91" t="s">
        <v>9</v>
      </c>
      <c r="D14" s="128" t="s">
        <v>389</v>
      </c>
      <c r="E14" s="96"/>
      <c r="F14" s="96">
        <v>14</v>
      </c>
      <c r="G14" s="96">
        <v>6</v>
      </c>
      <c r="H14" s="96">
        <v>4</v>
      </c>
      <c r="I14" s="96">
        <v>3</v>
      </c>
      <c r="J14" s="96">
        <v>1</v>
      </c>
      <c r="K14" s="96">
        <v>0</v>
      </c>
      <c r="L14" s="96">
        <v>0</v>
      </c>
      <c r="M14" s="96">
        <v>0</v>
      </c>
      <c r="N14" s="129">
        <f t="shared" si="0"/>
        <v>14</v>
      </c>
    </row>
    <row r="15" spans="1:14">
      <c r="A15" s="91">
        <v>11</v>
      </c>
      <c r="B15" s="242"/>
      <c r="C15" s="91" t="s">
        <v>9</v>
      </c>
      <c r="D15" s="128" t="s">
        <v>373</v>
      </c>
      <c r="E15" s="96"/>
      <c r="F15" s="96">
        <v>9</v>
      </c>
      <c r="G15" s="96">
        <v>3</v>
      </c>
      <c r="H15" s="96">
        <v>2</v>
      </c>
      <c r="I15" s="96">
        <v>2</v>
      </c>
      <c r="J15" s="96">
        <v>2</v>
      </c>
      <c r="K15" s="96">
        <v>0</v>
      </c>
      <c r="L15" s="96">
        <v>0</v>
      </c>
      <c r="M15" s="96">
        <v>0</v>
      </c>
      <c r="N15" s="129">
        <f t="shared" si="0"/>
        <v>9</v>
      </c>
    </row>
    <row r="16" spans="1:14">
      <c r="A16" s="91">
        <v>12</v>
      </c>
      <c r="B16" s="242"/>
      <c r="C16" s="91" t="s">
        <v>9</v>
      </c>
      <c r="D16" s="128" t="s">
        <v>357</v>
      </c>
      <c r="E16" s="96"/>
      <c r="F16" s="96">
        <v>9</v>
      </c>
      <c r="G16" s="96">
        <v>3</v>
      </c>
      <c r="H16" s="96">
        <v>3</v>
      </c>
      <c r="I16" s="96">
        <v>0</v>
      </c>
      <c r="J16" s="96">
        <v>3</v>
      </c>
      <c r="K16" s="96">
        <v>0</v>
      </c>
      <c r="L16" s="96">
        <v>0</v>
      </c>
      <c r="M16" s="96">
        <v>0</v>
      </c>
      <c r="N16" s="129">
        <f t="shared" si="0"/>
        <v>9</v>
      </c>
    </row>
    <row r="17" spans="1:14">
      <c r="A17" s="91">
        <v>13</v>
      </c>
      <c r="B17" s="242"/>
      <c r="C17" s="91" t="s">
        <v>9</v>
      </c>
      <c r="D17" s="128" t="s">
        <v>367</v>
      </c>
      <c r="E17" s="96"/>
      <c r="F17" s="96">
        <v>34</v>
      </c>
      <c r="G17" s="96">
        <v>14</v>
      </c>
      <c r="H17" s="96">
        <v>11</v>
      </c>
      <c r="I17" s="96">
        <v>3</v>
      </c>
      <c r="J17" s="96">
        <v>6</v>
      </c>
      <c r="K17" s="96">
        <v>0</v>
      </c>
      <c r="L17" s="96">
        <v>0</v>
      </c>
      <c r="M17" s="96">
        <v>0</v>
      </c>
      <c r="N17" s="129">
        <f t="shared" si="0"/>
        <v>34</v>
      </c>
    </row>
    <row r="18" spans="1:14">
      <c r="A18" s="91">
        <v>14</v>
      </c>
      <c r="B18" s="242"/>
      <c r="C18" s="91" t="s">
        <v>9</v>
      </c>
      <c r="D18" s="128" t="s">
        <v>408</v>
      </c>
      <c r="E18" s="96"/>
      <c r="F18" s="96">
        <v>42</v>
      </c>
      <c r="G18" s="96">
        <v>12</v>
      </c>
      <c r="H18" s="96">
        <v>19</v>
      </c>
      <c r="I18" s="96">
        <v>3</v>
      </c>
      <c r="J18" s="96">
        <v>8</v>
      </c>
      <c r="K18" s="96">
        <v>0</v>
      </c>
      <c r="L18" s="96">
        <v>0</v>
      </c>
      <c r="M18" s="96">
        <v>0</v>
      </c>
      <c r="N18" s="129">
        <f t="shared" si="0"/>
        <v>42</v>
      </c>
    </row>
    <row r="19" spans="1:14">
      <c r="A19" s="91">
        <v>15</v>
      </c>
      <c r="B19" s="242"/>
      <c r="C19" s="91" t="s">
        <v>9</v>
      </c>
      <c r="D19" s="128" t="s">
        <v>352</v>
      </c>
      <c r="E19" s="96"/>
      <c r="F19" s="96">
        <v>80</v>
      </c>
      <c r="G19" s="96">
        <v>28</v>
      </c>
      <c r="H19" s="96">
        <v>30</v>
      </c>
      <c r="I19" s="96">
        <v>12</v>
      </c>
      <c r="J19" s="96">
        <v>10</v>
      </c>
      <c r="K19" s="96">
        <v>0</v>
      </c>
      <c r="L19" s="96">
        <v>0</v>
      </c>
      <c r="M19" s="96">
        <v>0</v>
      </c>
      <c r="N19" s="129">
        <f t="shared" si="0"/>
        <v>80</v>
      </c>
    </row>
    <row r="20" spans="1:14">
      <c r="A20" s="91">
        <v>16</v>
      </c>
      <c r="B20" s="242"/>
      <c r="C20" s="91" t="s">
        <v>9</v>
      </c>
      <c r="D20" s="128" t="s">
        <v>409</v>
      </c>
      <c r="E20" s="96"/>
      <c r="F20" s="96">
        <v>3</v>
      </c>
      <c r="G20" s="96">
        <v>0</v>
      </c>
      <c r="H20" s="96">
        <v>3</v>
      </c>
      <c r="I20" s="96">
        <v>0</v>
      </c>
      <c r="J20" s="96">
        <v>0</v>
      </c>
      <c r="K20" s="96">
        <v>0</v>
      </c>
      <c r="L20" s="96">
        <v>0</v>
      </c>
      <c r="M20" s="96">
        <v>0</v>
      </c>
      <c r="N20" s="129">
        <f t="shared" si="0"/>
        <v>3</v>
      </c>
    </row>
    <row r="21" spans="1:14">
      <c r="A21" s="91">
        <v>17</v>
      </c>
      <c r="B21" s="242"/>
      <c r="C21" s="91" t="s">
        <v>9</v>
      </c>
      <c r="D21" s="128" t="s">
        <v>355</v>
      </c>
      <c r="E21" s="96"/>
      <c r="F21" s="96">
        <v>21</v>
      </c>
      <c r="G21" s="96">
        <v>11</v>
      </c>
      <c r="H21" s="96">
        <v>9</v>
      </c>
      <c r="I21" s="96">
        <v>0</v>
      </c>
      <c r="J21" s="96">
        <v>1</v>
      </c>
      <c r="K21" s="96">
        <v>0</v>
      </c>
      <c r="L21" s="96">
        <v>0</v>
      </c>
      <c r="M21" s="96">
        <v>0</v>
      </c>
      <c r="N21" s="129">
        <f t="shared" si="0"/>
        <v>21</v>
      </c>
    </row>
    <row r="22" spans="1:14" ht="15.75" customHeight="1">
      <c r="A22" s="91">
        <v>18</v>
      </c>
      <c r="B22" s="242"/>
      <c r="C22" s="91" t="s">
        <v>9</v>
      </c>
      <c r="D22" s="128" t="s">
        <v>410</v>
      </c>
      <c r="E22" s="96"/>
      <c r="F22" s="96">
        <v>9</v>
      </c>
      <c r="G22" s="96">
        <v>2</v>
      </c>
      <c r="H22" s="96">
        <v>6</v>
      </c>
      <c r="I22" s="96">
        <v>1</v>
      </c>
      <c r="J22" s="96">
        <v>0</v>
      </c>
      <c r="K22" s="96">
        <v>0</v>
      </c>
      <c r="L22" s="96">
        <v>0</v>
      </c>
      <c r="M22" s="96">
        <v>0</v>
      </c>
      <c r="N22" s="129">
        <f t="shared" si="0"/>
        <v>9</v>
      </c>
    </row>
    <row r="23" spans="1:14">
      <c r="A23" s="91">
        <v>19</v>
      </c>
      <c r="B23" s="242"/>
      <c r="C23" s="91" t="s">
        <v>9</v>
      </c>
      <c r="D23" s="128" t="s">
        <v>350</v>
      </c>
      <c r="E23" s="96"/>
      <c r="F23" s="96">
        <v>7</v>
      </c>
      <c r="G23" s="96">
        <v>3</v>
      </c>
      <c r="H23" s="96">
        <v>3</v>
      </c>
      <c r="I23" s="96">
        <v>0</v>
      </c>
      <c r="J23" s="96">
        <v>1</v>
      </c>
      <c r="K23" s="96">
        <v>0</v>
      </c>
      <c r="L23" s="96">
        <v>0</v>
      </c>
      <c r="M23" s="96">
        <v>0</v>
      </c>
      <c r="N23" s="129">
        <f t="shared" si="0"/>
        <v>7</v>
      </c>
    </row>
    <row r="24" spans="1:14">
      <c r="A24" s="91">
        <v>20</v>
      </c>
      <c r="B24" s="242"/>
      <c r="C24" s="91" t="s">
        <v>9</v>
      </c>
      <c r="D24" s="128" t="s">
        <v>411</v>
      </c>
      <c r="E24" s="96"/>
      <c r="F24" s="96">
        <v>9</v>
      </c>
      <c r="G24" s="96">
        <v>2</v>
      </c>
      <c r="H24" s="96">
        <v>6</v>
      </c>
      <c r="I24" s="96">
        <v>1</v>
      </c>
      <c r="J24" s="96">
        <v>0</v>
      </c>
      <c r="K24" s="96">
        <v>0</v>
      </c>
      <c r="L24" s="96">
        <v>0</v>
      </c>
      <c r="M24" s="96">
        <v>0</v>
      </c>
      <c r="N24" s="129">
        <f t="shared" si="0"/>
        <v>9</v>
      </c>
    </row>
    <row r="25" spans="1:14">
      <c r="A25" s="91">
        <v>21</v>
      </c>
      <c r="B25" s="242"/>
      <c r="C25" s="91" t="s">
        <v>9</v>
      </c>
      <c r="D25" s="128" t="s">
        <v>412</v>
      </c>
      <c r="E25" s="96"/>
      <c r="F25" s="96">
        <v>19</v>
      </c>
      <c r="G25" s="96">
        <v>4</v>
      </c>
      <c r="H25" s="96">
        <v>10</v>
      </c>
      <c r="I25" s="96">
        <v>1</v>
      </c>
      <c r="J25" s="96">
        <v>4</v>
      </c>
      <c r="K25" s="96">
        <v>0</v>
      </c>
      <c r="L25" s="96">
        <v>0</v>
      </c>
      <c r="M25" s="96">
        <v>0</v>
      </c>
      <c r="N25" s="129">
        <f t="shared" si="0"/>
        <v>19</v>
      </c>
    </row>
    <row r="26" spans="1:14">
      <c r="A26" s="91">
        <v>22</v>
      </c>
      <c r="B26" s="242"/>
      <c r="C26" s="91" t="s">
        <v>9</v>
      </c>
      <c r="D26" s="128" t="s">
        <v>413</v>
      </c>
      <c r="E26" s="96"/>
      <c r="F26" s="96">
        <v>15</v>
      </c>
      <c r="G26" s="96">
        <v>5</v>
      </c>
      <c r="H26" s="96">
        <v>4</v>
      </c>
      <c r="I26" s="96">
        <v>0</v>
      </c>
      <c r="J26" s="96">
        <v>6</v>
      </c>
      <c r="K26" s="96">
        <v>0</v>
      </c>
      <c r="L26" s="96">
        <v>0</v>
      </c>
      <c r="M26" s="96">
        <v>0</v>
      </c>
      <c r="N26" s="129">
        <f t="shared" si="0"/>
        <v>15</v>
      </c>
    </row>
    <row r="27" spans="1:14">
      <c r="A27" s="69">
        <v>23</v>
      </c>
      <c r="B27" s="242"/>
      <c r="C27" s="91" t="s">
        <v>9</v>
      </c>
      <c r="D27" s="130" t="s">
        <v>414</v>
      </c>
      <c r="E27" s="41"/>
      <c r="F27" s="41">
        <v>24</v>
      </c>
      <c r="G27" s="41">
        <v>8</v>
      </c>
      <c r="H27" s="41">
        <v>10</v>
      </c>
      <c r="I27" s="41">
        <v>2</v>
      </c>
      <c r="J27" s="41">
        <v>4</v>
      </c>
      <c r="K27" s="131">
        <v>0</v>
      </c>
      <c r="L27" s="131">
        <v>0</v>
      </c>
      <c r="M27" s="131">
        <v>0</v>
      </c>
      <c r="N27" s="187">
        <f t="shared" si="0"/>
        <v>24</v>
      </c>
    </row>
    <row r="28" spans="1:14">
      <c r="A28" s="69">
        <v>24</v>
      </c>
      <c r="B28" s="296"/>
      <c r="C28" s="91" t="s">
        <v>9</v>
      </c>
      <c r="D28" s="130" t="s">
        <v>415</v>
      </c>
      <c r="E28" s="41"/>
      <c r="F28" s="41">
        <v>6</v>
      </c>
      <c r="G28" s="41">
        <v>3</v>
      </c>
      <c r="H28" s="41">
        <v>2</v>
      </c>
      <c r="I28" s="41">
        <v>0</v>
      </c>
      <c r="J28" s="41">
        <v>1</v>
      </c>
      <c r="K28" s="41">
        <v>0</v>
      </c>
      <c r="L28" s="41">
        <v>0</v>
      </c>
      <c r="M28" s="41">
        <v>0</v>
      </c>
      <c r="N28" s="187">
        <f t="shared" si="0"/>
        <v>6</v>
      </c>
    </row>
    <row r="29" spans="1:14">
      <c r="A29" s="246" t="s">
        <v>4</v>
      </c>
      <c r="B29" s="246"/>
      <c r="C29" s="246"/>
      <c r="D29" s="39"/>
      <c r="E29" s="132">
        <f t="shared" ref="E29:M29" si="1">SUM(E5:E28)</f>
        <v>140</v>
      </c>
      <c r="F29" s="132">
        <f t="shared" si="1"/>
        <v>584</v>
      </c>
      <c r="G29" s="84">
        <f t="shared" si="1"/>
        <v>270</v>
      </c>
      <c r="H29" s="84">
        <f t="shared" si="1"/>
        <v>241</v>
      </c>
      <c r="I29" s="84">
        <f t="shared" si="1"/>
        <v>49</v>
      </c>
      <c r="J29" s="84">
        <f t="shared" si="1"/>
        <v>164</v>
      </c>
      <c r="K29" s="84">
        <f t="shared" si="1"/>
        <v>0</v>
      </c>
      <c r="L29" s="84">
        <f t="shared" si="1"/>
        <v>0</v>
      </c>
      <c r="M29" s="84">
        <f t="shared" si="1"/>
        <v>0</v>
      </c>
      <c r="N29" s="187">
        <f t="shared" si="0"/>
        <v>724</v>
      </c>
    </row>
    <row r="30" spans="1:14"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</row>
    <row r="31" spans="1:14">
      <c r="A31" s="107" t="s">
        <v>394</v>
      </c>
    </row>
  </sheetData>
  <mergeCells count="18">
    <mergeCell ref="B5:B28"/>
    <mergeCell ref="A29:C29"/>
    <mergeCell ref="J3:J4"/>
    <mergeCell ref="K3:K4"/>
    <mergeCell ref="L3:L4"/>
    <mergeCell ref="N3:N4"/>
    <mergeCell ref="A2:A4"/>
    <mergeCell ref="B2:B4"/>
    <mergeCell ref="C2:C4"/>
    <mergeCell ref="D2:D4"/>
    <mergeCell ref="E2:F2"/>
    <mergeCell ref="E3:E4"/>
    <mergeCell ref="F3:F4"/>
    <mergeCell ref="G2:M2"/>
    <mergeCell ref="G3:G4"/>
    <mergeCell ref="M3:M4"/>
    <mergeCell ref="H3:H4"/>
    <mergeCell ref="I3:I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FF0000"/>
  </sheetPr>
  <dimension ref="A1:F36"/>
  <sheetViews>
    <sheetView workbookViewId="0">
      <selection activeCell="K12" sqref="K12"/>
    </sheetView>
  </sheetViews>
  <sheetFormatPr defaultRowHeight="15"/>
  <cols>
    <col min="1" max="1" width="14.42578125" customWidth="1"/>
    <col min="2" max="2" width="18.140625" customWidth="1"/>
    <col min="3" max="3" width="10.140625" customWidth="1"/>
    <col min="4" max="6" width="10.5703125" customWidth="1"/>
  </cols>
  <sheetData>
    <row r="1" spans="1:6">
      <c r="A1" s="12" t="s">
        <v>476</v>
      </c>
    </row>
    <row r="2" spans="1:6">
      <c r="A2" s="12"/>
    </row>
    <row r="3" spans="1:6">
      <c r="A3" s="300" t="s">
        <v>265</v>
      </c>
      <c r="B3" s="300" t="s">
        <v>266</v>
      </c>
      <c r="C3" s="297" t="s">
        <v>9</v>
      </c>
      <c r="D3" s="298"/>
      <c r="E3" s="298"/>
      <c r="F3" s="299"/>
    </row>
    <row r="4" spans="1:6" s="51" customFormat="1" ht="58.5" customHeight="1">
      <c r="A4" s="301"/>
      <c r="B4" s="301"/>
      <c r="C4" s="52" t="s">
        <v>291</v>
      </c>
      <c r="D4" s="52" t="s">
        <v>292</v>
      </c>
      <c r="E4" s="52" t="s">
        <v>293</v>
      </c>
      <c r="F4" s="52" t="s">
        <v>294</v>
      </c>
    </row>
    <row r="5" spans="1:6">
      <c r="A5" s="302" t="s">
        <v>27</v>
      </c>
      <c r="B5" s="53" t="s">
        <v>267</v>
      </c>
      <c r="C5" s="72">
        <v>191</v>
      </c>
      <c r="D5" s="72">
        <v>177</v>
      </c>
      <c r="E5" s="72"/>
      <c r="F5" s="72">
        <f>SUM(C5-D5)</f>
        <v>14</v>
      </c>
    </row>
    <row r="6" spans="1:6">
      <c r="A6" s="302"/>
      <c r="B6" s="53" t="s">
        <v>268</v>
      </c>
      <c r="C6" s="72">
        <v>28</v>
      </c>
      <c r="D6" s="72">
        <v>34</v>
      </c>
      <c r="E6" s="72">
        <v>6</v>
      </c>
      <c r="F6" s="72"/>
    </row>
    <row r="7" spans="1:6">
      <c r="A7" s="302"/>
      <c r="B7" s="53" t="s">
        <v>269</v>
      </c>
      <c r="C7" s="72"/>
      <c r="D7" s="72"/>
      <c r="E7" s="72"/>
      <c r="F7" s="72">
        <f t="shared" ref="F7:F33" si="0">SUM(C7-D7)</f>
        <v>0</v>
      </c>
    </row>
    <row r="8" spans="1:6">
      <c r="A8" s="303" t="s">
        <v>28</v>
      </c>
      <c r="B8" s="53" t="s">
        <v>270</v>
      </c>
      <c r="C8" s="72">
        <v>25</v>
      </c>
      <c r="D8" s="72">
        <v>5</v>
      </c>
      <c r="E8" s="72"/>
      <c r="F8" s="72">
        <f t="shared" si="0"/>
        <v>20</v>
      </c>
    </row>
    <row r="9" spans="1:6">
      <c r="A9" s="303"/>
      <c r="B9" s="53" t="s">
        <v>271</v>
      </c>
      <c r="C9" s="72">
        <v>9</v>
      </c>
      <c r="D9" s="72">
        <v>2</v>
      </c>
      <c r="E9" s="72"/>
      <c r="F9" s="72">
        <f t="shared" si="0"/>
        <v>7</v>
      </c>
    </row>
    <row r="10" spans="1:6">
      <c r="A10" s="303"/>
      <c r="B10" s="53" t="s">
        <v>272</v>
      </c>
      <c r="C10" s="72">
        <v>9</v>
      </c>
      <c r="D10" s="72">
        <v>2</v>
      </c>
      <c r="E10" s="72"/>
      <c r="F10" s="72">
        <f t="shared" si="0"/>
        <v>7</v>
      </c>
    </row>
    <row r="11" spans="1:6">
      <c r="A11" s="303"/>
      <c r="B11" s="53" t="s">
        <v>273</v>
      </c>
      <c r="C11" s="72"/>
      <c r="D11" s="72"/>
      <c r="E11" s="72"/>
      <c r="F11" s="72">
        <f t="shared" si="0"/>
        <v>0</v>
      </c>
    </row>
    <row r="12" spans="1:6">
      <c r="A12" s="303"/>
      <c r="B12" s="53" t="s">
        <v>58</v>
      </c>
      <c r="C12" s="72">
        <v>45</v>
      </c>
      <c r="D12" s="72">
        <v>54</v>
      </c>
      <c r="E12" s="72">
        <v>9</v>
      </c>
      <c r="F12" s="72"/>
    </row>
    <row r="13" spans="1:6">
      <c r="A13" s="303"/>
      <c r="B13" s="53" t="s">
        <v>59</v>
      </c>
      <c r="C13" s="72">
        <v>45</v>
      </c>
      <c r="D13" s="72">
        <v>38</v>
      </c>
      <c r="E13" s="72"/>
      <c r="F13" s="72">
        <f t="shared" si="0"/>
        <v>7</v>
      </c>
    </row>
    <row r="14" spans="1:6">
      <c r="A14" s="303"/>
      <c r="B14" s="53" t="s">
        <v>19</v>
      </c>
      <c r="C14" s="72">
        <v>46</v>
      </c>
      <c r="D14" s="72">
        <v>89</v>
      </c>
      <c r="E14" s="72">
        <v>43</v>
      </c>
      <c r="F14" s="72"/>
    </row>
    <row r="15" spans="1:6">
      <c r="A15" s="303"/>
      <c r="B15" s="53" t="s">
        <v>274</v>
      </c>
      <c r="C15" s="72">
        <v>28</v>
      </c>
      <c r="D15" s="72">
        <v>15</v>
      </c>
      <c r="E15" s="72"/>
      <c r="F15" s="72">
        <f t="shared" si="0"/>
        <v>13</v>
      </c>
    </row>
    <row r="16" spans="1:6">
      <c r="A16" s="303"/>
      <c r="B16" s="53" t="s">
        <v>275</v>
      </c>
      <c r="C16" s="72">
        <v>35</v>
      </c>
      <c r="D16" s="72">
        <v>49</v>
      </c>
      <c r="E16" s="72">
        <v>14</v>
      </c>
      <c r="F16" s="72"/>
    </row>
    <row r="17" spans="1:6">
      <c r="A17" s="303"/>
      <c r="B17" s="53" t="s">
        <v>269</v>
      </c>
      <c r="C17" s="72">
        <v>8</v>
      </c>
      <c r="D17" s="72">
        <v>3</v>
      </c>
      <c r="E17" s="72"/>
      <c r="F17" s="72">
        <f t="shared" si="0"/>
        <v>5</v>
      </c>
    </row>
    <row r="18" spans="1:6">
      <c r="A18" s="303"/>
      <c r="B18" s="53" t="s">
        <v>276</v>
      </c>
      <c r="C18" s="81">
        <v>89</v>
      </c>
      <c r="D18" s="72">
        <v>87</v>
      </c>
      <c r="E18" s="72"/>
      <c r="F18" s="72">
        <f t="shared" si="0"/>
        <v>2</v>
      </c>
    </row>
    <row r="19" spans="1:6">
      <c r="A19" s="303" t="s">
        <v>282</v>
      </c>
      <c r="B19" s="53" t="s">
        <v>277</v>
      </c>
      <c r="C19" s="72">
        <v>4</v>
      </c>
      <c r="D19" s="72"/>
      <c r="E19" s="72"/>
      <c r="F19" s="72">
        <f t="shared" si="0"/>
        <v>4</v>
      </c>
    </row>
    <row r="20" spans="1:6">
      <c r="A20" s="303"/>
      <c r="B20" s="53" t="s">
        <v>278</v>
      </c>
      <c r="C20" s="72">
        <v>4</v>
      </c>
      <c r="D20" s="72">
        <v>2</v>
      </c>
      <c r="E20" s="72"/>
      <c r="F20" s="72">
        <f t="shared" si="0"/>
        <v>2</v>
      </c>
    </row>
    <row r="21" spans="1:6">
      <c r="A21" s="303"/>
      <c r="B21" s="53" t="s">
        <v>279</v>
      </c>
      <c r="C21" s="72">
        <v>1</v>
      </c>
      <c r="D21" s="72"/>
      <c r="E21" s="72"/>
      <c r="F21" s="72">
        <f t="shared" si="0"/>
        <v>1</v>
      </c>
    </row>
    <row r="22" spans="1:6">
      <c r="A22" s="303"/>
      <c r="B22" s="53" t="s">
        <v>280</v>
      </c>
      <c r="C22" s="72">
        <v>21</v>
      </c>
      <c r="D22" s="72">
        <v>19</v>
      </c>
      <c r="E22" s="72"/>
      <c r="F22" s="72">
        <f t="shared" si="0"/>
        <v>2</v>
      </c>
    </row>
    <row r="23" spans="1:6">
      <c r="A23" s="303"/>
      <c r="B23" s="53" t="s">
        <v>281</v>
      </c>
      <c r="C23" s="72">
        <v>5</v>
      </c>
      <c r="D23" s="72"/>
      <c r="E23" s="72"/>
      <c r="F23" s="72">
        <f t="shared" si="0"/>
        <v>5</v>
      </c>
    </row>
    <row r="24" spans="1:6">
      <c r="A24" s="303"/>
      <c r="B24" s="53" t="s">
        <v>283</v>
      </c>
      <c r="C24" s="72">
        <v>4</v>
      </c>
      <c r="D24" s="72">
        <v>2</v>
      </c>
      <c r="E24" s="72"/>
      <c r="F24" s="72">
        <f t="shared" si="0"/>
        <v>2</v>
      </c>
    </row>
    <row r="25" spans="1:6">
      <c r="A25" s="303"/>
      <c r="B25" s="53" t="s">
        <v>284</v>
      </c>
      <c r="C25" s="72">
        <v>1</v>
      </c>
      <c r="D25" s="72"/>
      <c r="E25" s="72"/>
      <c r="F25" s="72">
        <f t="shared" si="0"/>
        <v>1</v>
      </c>
    </row>
    <row r="26" spans="1:6">
      <c r="A26" s="303"/>
      <c r="B26" s="53" t="s">
        <v>285</v>
      </c>
      <c r="C26" s="72">
        <v>52</v>
      </c>
      <c r="D26" s="72">
        <v>58</v>
      </c>
      <c r="E26" s="72">
        <v>6</v>
      </c>
      <c r="F26" s="72"/>
    </row>
    <row r="27" spans="1:6">
      <c r="A27" s="303"/>
      <c r="B27" s="53" t="s">
        <v>286</v>
      </c>
      <c r="C27" s="72">
        <v>7</v>
      </c>
      <c r="D27" s="72"/>
      <c r="E27" s="72"/>
      <c r="F27" s="72">
        <f t="shared" si="0"/>
        <v>7</v>
      </c>
    </row>
    <row r="28" spans="1:6">
      <c r="A28" s="303"/>
      <c r="B28" s="53" t="s">
        <v>221</v>
      </c>
      <c r="C28" s="72"/>
      <c r="D28" s="72"/>
      <c r="E28" s="72"/>
      <c r="F28" s="72">
        <f t="shared" si="0"/>
        <v>0</v>
      </c>
    </row>
    <row r="29" spans="1:6">
      <c r="A29" s="302" t="s">
        <v>276</v>
      </c>
      <c r="B29" s="53" t="s">
        <v>270</v>
      </c>
      <c r="C29" s="72"/>
      <c r="D29" s="72"/>
      <c r="E29" s="72"/>
      <c r="F29" s="72">
        <f t="shared" si="0"/>
        <v>0</v>
      </c>
    </row>
    <row r="30" spans="1:6">
      <c r="A30" s="302"/>
      <c r="B30" s="53" t="s">
        <v>287</v>
      </c>
      <c r="C30" s="72">
        <v>13</v>
      </c>
      <c r="D30" s="72">
        <v>8</v>
      </c>
      <c r="E30" s="72"/>
      <c r="F30" s="72">
        <f t="shared" si="0"/>
        <v>5</v>
      </c>
    </row>
    <row r="31" spans="1:6">
      <c r="A31" s="302"/>
      <c r="B31" s="53" t="s">
        <v>288</v>
      </c>
      <c r="C31" s="72">
        <v>23</v>
      </c>
      <c r="D31" s="72">
        <v>17</v>
      </c>
      <c r="E31" s="72"/>
      <c r="F31" s="72">
        <f t="shared" si="0"/>
        <v>6</v>
      </c>
    </row>
    <row r="32" spans="1:6">
      <c r="A32" s="302"/>
      <c r="B32" s="53" t="s">
        <v>289</v>
      </c>
      <c r="C32" s="72">
        <v>29</v>
      </c>
      <c r="D32" s="72">
        <v>7</v>
      </c>
      <c r="E32" s="72"/>
      <c r="F32" s="72">
        <f t="shared" si="0"/>
        <v>22</v>
      </c>
    </row>
    <row r="33" spans="1:6">
      <c r="A33" s="302"/>
      <c r="B33" s="53" t="s">
        <v>290</v>
      </c>
      <c r="C33" s="72">
        <v>6</v>
      </c>
      <c r="D33" s="72">
        <v>5</v>
      </c>
      <c r="E33" s="72"/>
      <c r="F33" s="72">
        <f t="shared" si="0"/>
        <v>1</v>
      </c>
    </row>
    <row r="34" spans="1:6">
      <c r="A34" s="239" t="s">
        <v>4</v>
      </c>
      <c r="B34" s="239"/>
      <c r="C34" s="133">
        <f>SUM(C5:C33)</f>
        <v>728</v>
      </c>
      <c r="D34" s="134">
        <f>SUM(D5:D33)</f>
        <v>673</v>
      </c>
      <c r="E34" s="134">
        <f>SUM(E5:E33)</f>
        <v>78</v>
      </c>
      <c r="F34" s="134">
        <f>SUM(C34-D34)</f>
        <v>55</v>
      </c>
    </row>
    <row r="36" spans="1:6">
      <c r="A36" s="107" t="s">
        <v>394</v>
      </c>
    </row>
  </sheetData>
  <mergeCells count="8">
    <mergeCell ref="C3:F3"/>
    <mergeCell ref="A34:B34"/>
    <mergeCell ref="A3:A4"/>
    <mergeCell ref="B3:B4"/>
    <mergeCell ref="A5:A7"/>
    <mergeCell ref="A8:A18"/>
    <mergeCell ref="A19:A28"/>
    <mergeCell ref="A29:A33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FF0000"/>
  </sheetPr>
  <dimension ref="A1:N7"/>
  <sheetViews>
    <sheetView workbookViewId="0">
      <selection activeCell="J19" sqref="J19"/>
    </sheetView>
  </sheetViews>
  <sheetFormatPr defaultRowHeight="15"/>
  <cols>
    <col min="1" max="1" width="4.42578125" customWidth="1"/>
    <col min="2" max="2" width="15.85546875" customWidth="1"/>
    <col min="3" max="3" width="18.42578125" customWidth="1"/>
  </cols>
  <sheetData>
    <row r="1" spans="1:14">
      <c r="A1" s="12" t="s">
        <v>477</v>
      </c>
    </row>
    <row r="2" spans="1:14">
      <c r="A2" s="239" t="s">
        <v>1</v>
      </c>
      <c r="B2" s="240" t="s">
        <v>36</v>
      </c>
      <c r="C2" s="239" t="s">
        <v>10</v>
      </c>
      <c r="D2" s="240" t="s">
        <v>257</v>
      </c>
      <c r="E2" s="239" t="s">
        <v>255</v>
      </c>
      <c r="F2" s="239"/>
      <c r="G2" s="239" t="s">
        <v>256</v>
      </c>
      <c r="H2" s="239"/>
      <c r="I2" s="239"/>
      <c r="J2" s="239"/>
      <c r="K2" s="239"/>
      <c r="L2" s="239"/>
      <c r="M2" s="239"/>
      <c r="N2" s="34"/>
    </row>
    <row r="3" spans="1:14">
      <c r="A3" s="239"/>
      <c r="B3" s="240"/>
      <c r="C3" s="239"/>
      <c r="D3" s="240"/>
      <c r="E3" s="269" t="s">
        <v>295</v>
      </c>
      <c r="F3" s="269" t="s">
        <v>296</v>
      </c>
      <c r="G3" s="269" t="s">
        <v>297</v>
      </c>
      <c r="H3" s="269" t="s">
        <v>298</v>
      </c>
      <c r="I3" s="269" t="s">
        <v>299</v>
      </c>
      <c r="J3" s="269" t="s">
        <v>300</v>
      </c>
      <c r="K3" s="269" t="s">
        <v>301</v>
      </c>
      <c r="L3" s="269" t="s">
        <v>302</v>
      </c>
      <c r="M3" s="269" t="s">
        <v>303</v>
      </c>
      <c r="N3" s="239" t="s">
        <v>4</v>
      </c>
    </row>
    <row r="4" spans="1:14">
      <c r="A4" s="239"/>
      <c r="B4" s="240"/>
      <c r="C4" s="239"/>
      <c r="D4" s="240"/>
      <c r="E4" s="269"/>
      <c r="F4" s="269"/>
      <c r="G4" s="269"/>
      <c r="H4" s="269"/>
      <c r="I4" s="269"/>
      <c r="J4" s="269"/>
      <c r="K4" s="269"/>
      <c r="L4" s="269"/>
      <c r="M4" s="269"/>
      <c r="N4" s="239"/>
    </row>
    <row r="5" spans="1:14">
      <c r="A5" s="69"/>
      <c r="B5" s="68"/>
      <c r="C5" s="37" t="s">
        <v>9</v>
      </c>
      <c r="D5" s="41">
        <v>24</v>
      </c>
      <c r="E5" s="41">
        <v>1</v>
      </c>
      <c r="F5" s="41">
        <v>23</v>
      </c>
      <c r="G5" s="41">
        <v>288</v>
      </c>
      <c r="H5" s="41">
        <v>150</v>
      </c>
      <c r="I5" s="41">
        <v>80</v>
      </c>
      <c r="J5" s="41">
        <v>162</v>
      </c>
      <c r="K5" s="41">
        <v>0</v>
      </c>
      <c r="L5" s="41">
        <v>0</v>
      </c>
      <c r="M5" s="41">
        <v>0</v>
      </c>
      <c r="N5" s="82">
        <f>SUM(D5:M5)</f>
        <v>728</v>
      </c>
    </row>
    <row r="6" spans="1:14">
      <c r="A6" s="246" t="s">
        <v>4</v>
      </c>
      <c r="B6" s="246"/>
      <c r="C6" s="246"/>
      <c r="D6" s="77">
        <f t="shared" ref="D6:M6" si="0">SUM(D5)</f>
        <v>24</v>
      </c>
      <c r="E6" s="77">
        <f t="shared" si="0"/>
        <v>1</v>
      </c>
      <c r="F6" s="77">
        <f t="shared" si="0"/>
        <v>23</v>
      </c>
      <c r="G6" s="77">
        <f t="shared" si="0"/>
        <v>288</v>
      </c>
      <c r="H6" s="77">
        <f t="shared" si="0"/>
        <v>150</v>
      </c>
      <c r="I6" s="77">
        <f t="shared" si="0"/>
        <v>80</v>
      </c>
      <c r="J6" s="77">
        <f t="shared" si="0"/>
        <v>162</v>
      </c>
      <c r="K6" s="77">
        <f t="shared" si="0"/>
        <v>0</v>
      </c>
      <c r="L6" s="77">
        <f t="shared" si="0"/>
        <v>0</v>
      </c>
      <c r="M6" s="77">
        <f t="shared" si="0"/>
        <v>0</v>
      </c>
      <c r="N6" s="77">
        <f>SUM(D6:M6)</f>
        <v>728</v>
      </c>
    </row>
    <row r="7" spans="1:14">
      <c r="A7" t="s">
        <v>339</v>
      </c>
    </row>
  </sheetData>
  <mergeCells count="17">
    <mergeCell ref="L3:L4"/>
    <mergeCell ref="M3:M4"/>
    <mergeCell ref="A6:C6"/>
    <mergeCell ref="N3:N4"/>
    <mergeCell ref="A2:A4"/>
    <mergeCell ref="B2:B4"/>
    <mergeCell ref="C2:C4"/>
    <mergeCell ref="D2:D4"/>
    <mergeCell ref="E2:F2"/>
    <mergeCell ref="G2:M2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FF0000"/>
  </sheetPr>
  <dimension ref="A1:J32"/>
  <sheetViews>
    <sheetView topLeftCell="A5" workbookViewId="0">
      <selection activeCell="A3" sqref="A3:G31"/>
    </sheetView>
  </sheetViews>
  <sheetFormatPr defaultRowHeight="15"/>
  <cols>
    <col min="1" max="1" width="6.140625" customWidth="1"/>
    <col min="2" max="2" width="13" customWidth="1"/>
    <col min="3" max="3" width="16" customWidth="1"/>
    <col min="4" max="4" width="32" customWidth="1"/>
    <col min="5" max="5" width="17.42578125" customWidth="1"/>
    <col min="6" max="7" width="21.42578125" customWidth="1"/>
    <col min="8" max="8" width="27.5703125" customWidth="1"/>
  </cols>
  <sheetData>
    <row r="1" spans="1:10">
      <c r="A1" s="12" t="s">
        <v>478</v>
      </c>
    </row>
    <row r="3" spans="1:10">
      <c r="A3" s="304" t="s">
        <v>1</v>
      </c>
      <c r="B3" s="305" t="s">
        <v>36</v>
      </c>
      <c r="C3" s="304" t="s">
        <v>10</v>
      </c>
      <c r="D3" s="304" t="s">
        <v>76</v>
      </c>
      <c r="E3" s="304"/>
      <c r="F3" s="304"/>
      <c r="G3" s="304"/>
    </row>
    <row r="4" spans="1:10">
      <c r="A4" s="304"/>
      <c r="B4" s="305"/>
      <c r="C4" s="304"/>
      <c r="D4" s="305" t="s">
        <v>416</v>
      </c>
      <c r="E4" s="305" t="s">
        <v>77</v>
      </c>
      <c r="F4" s="305" t="s">
        <v>78</v>
      </c>
      <c r="G4" s="305" t="s">
        <v>479</v>
      </c>
    </row>
    <row r="5" spans="1:10">
      <c r="A5" s="304"/>
      <c r="B5" s="305"/>
      <c r="C5" s="304"/>
      <c r="D5" s="305"/>
      <c r="E5" s="305"/>
      <c r="F5" s="305"/>
      <c r="G5" s="305"/>
    </row>
    <row r="6" spans="1:10" ht="6" customHeight="1">
      <c r="A6" s="304"/>
      <c r="B6" s="305"/>
      <c r="C6" s="304"/>
      <c r="D6" s="305"/>
      <c r="E6" s="305"/>
      <c r="F6" s="305"/>
      <c r="G6" s="305"/>
    </row>
    <row r="7" spans="1:10" ht="16.5" customHeight="1">
      <c r="A7" s="135">
        <v>1</v>
      </c>
      <c r="B7" s="241" t="s">
        <v>9</v>
      </c>
      <c r="C7" s="97" t="s">
        <v>9</v>
      </c>
      <c r="D7" s="144" t="s">
        <v>421</v>
      </c>
      <c r="E7" s="98">
        <v>140</v>
      </c>
      <c r="F7" s="98">
        <v>4356</v>
      </c>
      <c r="G7" s="194">
        <f>F7/E7</f>
        <v>31.114285714285714</v>
      </c>
      <c r="H7" s="188"/>
      <c r="I7" s="189"/>
      <c r="J7" s="189"/>
    </row>
    <row r="8" spans="1:10" ht="16.5" customHeight="1">
      <c r="A8" s="135">
        <v>2</v>
      </c>
      <c r="B8" s="242"/>
      <c r="C8" s="97" t="s">
        <v>9</v>
      </c>
      <c r="D8" s="144" t="s">
        <v>359</v>
      </c>
      <c r="E8" s="143">
        <v>72</v>
      </c>
      <c r="F8" s="98">
        <v>3138</v>
      </c>
      <c r="G8" s="194">
        <f t="shared" ref="G8:G30" si="0">F8/E8</f>
        <v>43.583333333333336</v>
      </c>
      <c r="H8" s="188"/>
      <c r="I8" s="189"/>
      <c r="J8" s="189"/>
    </row>
    <row r="9" spans="1:10" ht="16.5" customHeight="1">
      <c r="A9" s="135">
        <v>3</v>
      </c>
      <c r="B9" s="242"/>
      <c r="C9" s="97" t="s">
        <v>9</v>
      </c>
      <c r="D9" s="144" t="s">
        <v>383</v>
      </c>
      <c r="E9" s="143">
        <v>36</v>
      </c>
      <c r="F9" s="98">
        <v>1188</v>
      </c>
      <c r="G9" s="194">
        <f t="shared" si="0"/>
        <v>33</v>
      </c>
      <c r="H9" s="188"/>
      <c r="I9" s="189"/>
      <c r="J9" s="189"/>
    </row>
    <row r="10" spans="1:10" ht="16.5" customHeight="1">
      <c r="A10" s="135">
        <v>4</v>
      </c>
      <c r="B10" s="242"/>
      <c r="C10" s="97" t="s">
        <v>9</v>
      </c>
      <c r="D10" s="144" t="s">
        <v>375</v>
      </c>
      <c r="E10" s="143">
        <v>76</v>
      </c>
      <c r="F10" s="98">
        <v>2666</v>
      </c>
      <c r="G10" s="194">
        <f t="shared" si="0"/>
        <v>35.078947368421055</v>
      </c>
      <c r="H10" s="188"/>
      <c r="I10" s="189"/>
      <c r="J10" s="189"/>
    </row>
    <row r="11" spans="1:10" ht="16.5" customHeight="1">
      <c r="A11" s="135">
        <v>5</v>
      </c>
      <c r="B11" s="242"/>
      <c r="C11" s="97" t="s">
        <v>9</v>
      </c>
      <c r="D11" s="144" t="s">
        <v>422</v>
      </c>
      <c r="E11" s="143">
        <v>42</v>
      </c>
      <c r="F11" s="98">
        <v>1562</v>
      </c>
      <c r="G11" s="194">
        <f t="shared" si="0"/>
        <v>37.19047619047619</v>
      </c>
      <c r="H11" s="188"/>
      <c r="I11" s="189"/>
      <c r="J11" s="189"/>
    </row>
    <row r="12" spans="1:10" ht="16.5" customHeight="1">
      <c r="A12" s="135">
        <v>6</v>
      </c>
      <c r="B12" s="242"/>
      <c r="C12" s="97" t="s">
        <v>9</v>
      </c>
      <c r="D12" s="144" t="s">
        <v>423</v>
      </c>
      <c r="E12" s="143">
        <v>10</v>
      </c>
      <c r="F12" s="98">
        <v>184</v>
      </c>
      <c r="G12" s="194">
        <f t="shared" si="0"/>
        <v>18.399999999999999</v>
      </c>
      <c r="H12" s="188"/>
      <c r="I12" s="189"/>
      <c r="J12" s="189"/>
    </row>
    <row r="13" spans="1:10" ht="16.5" customHeight="1">
      <c r="A13" s="135">
        <v>7</v>
      </c>
      <c r="B13" s="242"/>
      <c r="C13" s="97" t="s">
        <v>9</v>
      </c>
      <c r="D13" s="144" t="s">
        <v>424</v>
      </c>
      <c r="E13" s="143">
        <v>16</v>
      </c>
      <c r="F13" s="98">
        <v>184</v>
      </c>
      <c r="G13" s="194">
        <f t="shared" si="0"/>
        <v>11.5</v>
      </c>
      <c r="H13" s="188"/>
      <c r="I13" s="189"/>
      <c r="J13" s="189"/>
    </row>
    <row r="14" spans="1:10" ht="16.5" customHeight="1">
      <c r="A14" s="135">
        <v>8</v>
      </c>
      <c r="B14" s="242"/>
      <c r="C14" s="97" t="s">
        <v>9</v>
      </c>
      <c r="D14" s="144" t="s">
        <v>425</v>
      </c>
      <c r="E14" s="143">
        <v>18</v>
      </c>
      <c r="F14" s="98">
        <v>498</v>
      </c>
      <c r="G14" s="194">
        <f t="shared" si="0"/>
        <v>27.666666666666668</v>
      </c>
      <c r="H14" s="188"/>
      <c r="I14" s="189"/>
      <c r="J14" s="189"/>
    </row>
    <row r="15" spans="1:10" ht="16.5" customHeight="1">
      <c r="A15" s="135">
        <v>9</v>
      </c>
      <c r="B15" s="242"/>
      <c r="C15" s="97" t="s">
        <v>9</v>
      </c>
      <c r="D15" s="144" t="s">
        <v>387</v>
      </c>
      <c r="E15" s="143">
        <v>13</v>
      </c>
      <c r="F15" s="98">
        <v>116</v>
      </c>
      <c r="G15" s="194">
        <f t="shared" si="0"/>
        <v>8.9230769230769234</v>
      </c>
      <c r="H15" s="188"/>
      <c r="I15" s="189"/>
      <c r="J15" s="189"/>
    </row>
    <row r="16" spans="1:10" ht="16.5" customHeight="1">
      <c r="A16" s="135">
        <v>10</v>
      </c>
      <c r="B16" s="242"/>
      <c r="C16" s="97" t="s">
        <v>9</v>
      </c>
      <c r="D16" s="144" t="s">
        <v>426</v>
      </c>
      <c r="E16" s="143">
        <v>14</v>
      </c>
      <c r="F16" s="98">
        <v>284</v>
      </c>
      <c r="G16" s="194">
        <f t="shared" si="0"/>
        <v>20.285714285714285</v>
      </c>
      <c r="H16" s="188"/>
      <c r="I16" s="189"/>
      <c r="J16" s="189"/>
    </row>
    <row r="17" spans="1:10" ht="16.5" customHeight="1">
      <c r="A17" s="135">
        <v>11</v>
      </c>
      <c r="B17" s="242"/>
      <c r="C17" s="97" t="s">
        <v>9</v>
      </c>
      <c r="D17" s="144" t="s">
        <v>427</v>
      </c>
      <c r="E17" s="143">
        <v>9</v>
      </c>
      <c r="F17" s="98">
        <v>290</v>
      </c>
      <c r="G17" s="194">
        <f t="shared" si="0"/>
        <v>32.222222222222221</v>
      </c>
      <c r="H17" s="188"/>
      <c r="I17" s="189"/>
      <c r="J17" s="189"/>
    </row>
    <row r="18" spans="1:10" ht="16.5" customHeight="1">
      <c r="A18" s="135">
        <v>12</v>
      </c>
      <c r="B18" s="242"/>
      <c r="C18" s="97" t="s">
        <v>9</v>
      </c>
      <c r="D18" s="144" t="s">
        <v>428</v>
      </c>
      <c r="E18" s="143">
        <v>9</v>
      </c>
      <c r="F18" s="98">
        <v>150</v>
      </c>
      <c r="G18" s="194">
        <f t="shared" si="0"/>
        <v>16.666666666666668</v>
      </c>
      <c r="H18" s="188"/>
      <c r="I18" s="189"/>
      <c r="J18" s="189"/>
    </row>
    <row r="19" spans="1:10" ht="16.5" customHeight="1">
      <c r="A19" s="135">
        <v>13</v>
      </c>
      <c r="B19" s="242"/>
      <c r="C19" s="97" t="s">
        <v>9</v>
      </c>
      <c r="D19" s="144" t="s">
        <v>429</v>
      </c>
      <c r="E19" s="143">
        <v>34</v>
      </c>
      <c r="F19" s="98">
        <v>1432</v>
      </c>
      <c r="G19" s="194">
        <f t="shared" si="0"/>
        <v>42.117647058823529</v>
      </c>
      <c r="H19" s="188"/>
      <c r="I19" s="189"/>
      <c r="J19" s="189"/>
    </row>
    <row r="20" spans="1:10" ht="16.5" customHeight="1">
      <c r="A20" s="135">
        <v>14</v>
      </c>
      <c r="B20" s="242"/>
      <c r="C20" s="97" t="s">
        <v>9</v>
      </c>
      <c r="D20" s="145" t="s">
        <v>430</v>
      </c>
      <c r="E20" s="143">
        <v>42</v>
      </c>
      <c r="F20" s="98">
        <v>1418</v>
      </c>
      <c r="G20" s="194">
        <f t="shared" si="0"/>
        <v>33.761904761904759</v>
      </c>
      <c r="H20" s="188"/>
      <c r="I20" s="189"/>
      <c r="J20" s="189"/>
    </row>
    <row r="21" spans="1:10" ht="16.5" customHeight="1">
      <c r="A21" s="135">
        <v>15</v>
      </c>
      <c r="B21" s="242"/>
      <c r="C21" s="97" t="s">
        <v>9</v>
      </c>
      <c r="D21" s="144" t="s">
        <v>431</v>
      </c>
      <c r="E21" s="143">
        <v>80</v>
      </c>
      <c r="F21" s="98">
        <v>2432</v>
      </c>
      <c r="G21" s="194">
        <f t="shared" si="0"/>
        <v>30.4</v>
      </c>
      <c r="H21" s="188"/>
      <c r="I21" s="189"/>
      <c r="J21" s="189"/>
    </row>
    <row r="22" spans="1:10" ht="16.5" customHeight="1">
      <c r="A22" s="135">
        <v>16</v>
      </c>
      <c r="B22" s="242"/>
      <c r="C22" s="97" t="s">
        <v>9</v>
      </c>
      <c r="D22" s="144" t="s">
        <v>432</v>
      </c>
      <c r="E22" s="143">
        <v>3</v>
      </c>
      <c r="F22" s="98">
        <v>18</v>
      </c>
      <c r="G22" s="194">
        <f t="shared" si="0"/>
        <v>6</v>
      </c>
      <c r="H22" s="188"/>
      <c r="I22" s="189"/>
      <c r="J22" s="189"/>
    </row>
    <row r="23" spans="1:10" ht="16.5" customHeight="1">
      <c r="A23" s="135">
        <v>17</v>
      </c>
      <c r="B23" s="242"/>
      <c r="C23" s="97" t="s">
        <v>9</v>
      </c>
      <c r="D23" s="144" t="s">
        <v>433</v>
      </c>
      <c r="E23" s="143">
        <v>21</v>
      </c>
      <c r="F23" s="98">
        <v>492</v>
      </c>
      <c r="G23" s="194">
        <f t="shared" si="0"/>
        <v>23.428571428571427</v>
      </c>
      <c r="H23" s="188"/>
      <c r="I23" s="189"/>
      <c r="J23" s="189"/>
    </row>
    <row r="24" spans="1:10" ht="16.5" customHeight="1">
      <c r="A24" s="135">
        <v>18</v>
      </c>
      <c r="B24" s="242"/>
      <c r="C24" s="97" t="s">
        <v>9</v>
      </c>
      <c r="D24" s="144" t="s">
        <v>434</v>
      </c>
      <c r="E24" s="143">
        <v>9</v>
      </c>
      <c r="F24" s="98">
        <v>74</v>
      </c>
      <c r="G24" s="194">
        <f t="shared" si="0"/>
        <v>8.2222222222222214</v>
      </c>
      <c r="H24" s="188"/>
      <c r="I24" s="189"/>
      <c r="J24" s="189"/>
    </row>
    <row r="25" spans="1:10" ht="16.5" customHeight="1">
      <c r="A25" s="135">
        <v>19</v>
      </c>
      <c r="B25" s="242"/>
      <c r="C25" s="97" t="s">
        <v>9</v>
      </c>
      <c r="D25" s="144" t="s">
        <v>435</v>
      </c>
      <c r="E25" s="143">
        <v>7</v>
      </c>
      <c r="F25" s="98">
        <v>140</v>
      </c>
      <c r="G25" s="194">
        <f t="shared" si="0"/>
        <v>20</v>
      </c>
      <c r="H25" s="188"/>
      <c r="I25" s="189"/>
      <c r="J25" s="189"/>
    </row>
    <row r="26" spans="1:10" ht="16.5" customHeight="1">
      <c r="A26" s="135">
        <v>20</v>
      </c>
      <c r="B26" s="242"/>
      <c r="C26" s="97" t="s">
        <v>9</v>
      </c>
      <c r="D26" s="144" t="s">
        <v>436</v>
      </c>
      <c r="E26" s="143">
        <v>9</v>
      </c>
      <c r="F26" s="98">
        <v>188</v>
      </c>
      <c r="G26" s="194">
        <f t="shared" si="0"/>
        <v>20.888888888888889</v>
      </c>
      <c r="H26" s="188"/>
      <c r="I26" s="189"/>
      <c r="J26" s="189"/>
    </row>
    <row r="27" spans="1:10" ht="16.5" customHeight="1">
      <c r="A27" s="135">
        <v>21</v>
      </c>
      <c r="B27" s="242"/>
      <c r="C27" s="97" t="s">
        <v>9</v>
      </c>
      <c r="D27" s="144" t="s">
        <v>437</v>
      </c>
      <c r="E27" s="143">
        <v>19</v>
      </c>
      <c r="F27" s="98">
        <v>876</v>
      </c>
      <c r="G27" s="194">
        <f t="shared" si="0"/>
        <v>46.10526315789474</v>
      </c>
      <c r="H27" s="188"/>
      <c r="I27" s="189"/>
      <c r="J27" s="189"/>
    </row>
    <row r="28" spans="1:10" ht="16.5" customHeight="1">
      <c r="A28" s="135">
        <v>22</v>
      </c>
      <c r="B28" s="242"/>
      <c r="C28" s="97" t="s">
        <v>9</v>
      </c>
      <c r="D28" s="144" t="s">
        <v>438</v>
      </c>
      <c r="E28" s="143">
        <v>15</v>
      </c>
      <c r="F28" s="98">
        <v>824</v>
      </c>
      <c r="G28" s="194">
        <f t="shared" si="0"/>
        <v>54.93333333333333</v>
      </c>
      <c r="H28" s="188"/>
      <c r="I28" s="189"/>
      <c r="J28" s="189"/>
    </row>
    <row r="29" spans="1:10" ht="16.5" customHeight="1">
      <c r="A29" s="135">
        <v>23</v>
      </c>
      <c r="B29" s="242"/>
      <c r="C29" s="97" t="s">
        <v>9</v>
      </c>
      <c r="D29" s="144" t="s">
        <v>439</v>
      </c>
      <c r="E29" s="41">
        <v>24</v>
      </c>
      <c r="F29" s="98">
        <v>1016</v>
      </c>
      <c r="G29" s="194">
        <f t="shared" si="0"/>
        <v>42.333333333333336</v>
      </c>
      <c r="H29" s="190"/>
      <c r="I29" s="191"/>
      <c r="J29" s="191"/>
    </row>
    <row r="30" spans="1:10" ht="16.5" customHeight="1">
      <c r="A30" s="135">
        <v>24</v>
      </c>
      <c r="B30" s="296"/>
      <c r="C30" s="97" t="s">
        <v>9</v>
      </c>
      <c r="D30" s="144" t="s">
        <v>440</v>
      </c>
      <c r="E30" s="41">
        <v>6</v>
      </c>
      <c r="F30" s="98">
        <v>112</v>
      </c>
      <c r="G30" s="194">
        <f t="shared" si="0"/>
        <v>18.666666666666668</v>
      </c>
      <c r="H30" s="190"/>
      <c r="I30" s="191"/>
      <c r="J30" s="191"/>
    </row>
    <row r="31" spans="1:10">
      <c r="A31" s="246" t="s">
        <v>4</v>
      </c>
      <c r="B31" s="246"/>
      <c r="C31" s="246"/>
      <c r="D31" s="42"/>
      <c r="E31" s="77">
        <f>SUM(E7:E30)</f>
        <v>724</v>
      </c>
      <c r="F31" s="77">
        <f>SUM(F7:F30)</f>
        <v>23638</v>
      </c>
      <c r="G31" s="54"/>
      <c r="H31" s="192"/>
      <c r="I31" s="193"/>
      <c r="J31" s="193"/>
    </row>
    <row r="32" spans="1:10">
      <c r="A32" s="107" t="s">
        <v>394</v>
      </c>
    </row>
  </sheetData>
  <mergeCells count="10">
    <mergeCell ref="A31:C31"/>
    <mergeCell ref="A3:A6"/>
    <mergeCell ref="B3:B6"/>
    <mergeCell ref="C3:C6"/>
    <mergeCell ref="D3:G3"/>
    <mergeCell ref="D4:D6"/>
    <mergeCell ref="E4:E6"/>
    <mergeCell ref="F4:F6"/>
    <mergeCell ref="G4:G6"/>
    <mergeCell ref="B7:B30"/>
  </mergeCell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FF0000"/>
  </sheetPr>
  <dimension ref="A1:K35"/>
  <sheetViews>
    <sheetView workbookViewId="0">
      <selection activeCell="M22" sqref="M22"/>
    </sheetView>
  </sheetViews>
  <sheetFormatPr defaultRowHeight="15"/>
  <cols>
    <col min="1" max="1" width="4.85546875" customWidth="1"/>
    <col min="2" max="2" width="48.85546875" customWidth="1"/>
    <col min="9" max="9" width="9.42578125" customWidth="1"/>
    <col min="11" max="11" width="10.28515625" customWidth="1"/>
  </cols>
  <sheetData>
    <row r="1" spans="1:11">
      <c r="A1" s="12" t="s">
        <v>306</v>
      </c>
    </row>
    <row r="2" spans="1:11">
      <c r="A2" s="239" t="s">
        <v>1</v>
      </c>
      <c r="B2" s="239" t="s">
        <v>79</v>
      </c>
      <c r="C2" s="256">
        <v>2016</v>
      </c>
      <c r="D2" s="256"/>
      <c r="E2" s="256">
        <v>2017</v>
      </c>
      <c r="F2" s="256"/>
      <c r="G2" s="256">
        <v>2018</v>
      </c>
      <c r="H2" s="256"/>
      <c r="I2" s="256">
        <v>2019</v>
      </c>
      <c r="J2" s="256"/>
      <c r="K2" s="240" t="s">
        <v>80</v>
      </c>
    </row>
    <row r="3" spans="1:11">
      <c r="A3" s="239"/>
      <c r="B3" s="239"/>
      <c r="C3" s="239" t="s">
        <v>81</v>
      </c>
      <c r="D3" s="239" t="s">
        <v>82</v>
      </c>
      <c r="E3" s="239" t="s">
        <v>81</v>
      </c>
      <c r="F3" s="239" t="s">
        <v>82</v>
      </c>
      <c r="G3" s="239" t="s">
        <v>81</v>
      </c>
      <c r="H3" s="239" t="s">
        <v>82</v>
      </c>
      <c r="I3" s="239" t="s">
        <v>81</v>
      </c>
      <c r="J3" s="239" t="s">
        <v>82</v>
      </c>
      <c r="K3" s="240"/>
    </row>
    <row r="4" spans="1:11">
      <c r="A4" s="239"/>
      <c r="B4" s="239"/>
      <c r="C4" s="239"/>
      <c r="D4" s="239"/>
      <c r="E4" s="239"/>
      <c r="F4" s="239"/>
      <c r="G4" s="239"/>
      <c r="H4" s="239"/>
      <c r="I4" s="239"/>
      <c r="J4" s="239"/>
      <c r="K4" s="240"/>
    </row>
    <row r="5" spans="1:11">
      <c r="A5" s="239" t="s">
        <v>83</v>
      </c>
      <c r="B5" s="239"/>
      <c r="C5" s="83" t="s">
        <v>340</v>
      </c>
      <c r="D5" s="83" t="s">
        <v>340</v>
      </c>
      <c r="E5" s="83" t="s">
        <v>340</v>
      </c>
      <c r="F5" s="83" t="s">
        <v>340</v>
      </c>
      <c r="G5" s="83" t="s">
        <v>340</v>
      </c>
      <c r="H5" s="83" t="s">
        <v>340</v>
      </c>
      <c r="I5" s="83" t="s">
        <v>340</v>
      </c>
      <c r="J5" s="83" t="s">
        <v>340</v>
      </c>
      <c r="K5" s="83" t="s">
        <v>340</v>
      </c>
    </row>
    <row r="6" spans="1:11">
      <c r="A6" s="38">
        <v>1</v>
      </c>
      <c r="B6" s="37" t="s">
        <v>304</v>
      </c>
      <c r="C6" s="83" t="s">
        <v>340</v>
      </c>
      <c r="D6" s="83" t="s">
        <v>340</v>
      </c>
      <c r="E6" s="83" t="s">
        <v>340</v>
      </c>
      <c r="F6" s="83" t="s">
        <v>340</v>
      </c>
      <c r="G6" s="83" t="s">
        <v>340</v>
      </c>
      <c r="H6" s="83" t="s">
        <v>340</v>
      </c>
      <c r="I6" s="83" t="s">
        <v>340</v>
      </c>
      <c r="J6" s="83" t="s">
        <v>340</v>
      </c>
      <c r="K6" s="83" t="s">
        <v>340</v>
      </c>
    </row>
    <row r="7" spans="1:11">
      <c r="A7" s="38">
        <v>2</v>
      </c>
      <c r="B7" s="37" t="s">
        <v>305</v>
      </c>
      <c r="C7" s="83" t="s">
        <v>340</v>
      </c>
      <c r="D7" s="83" t="s">
        <v>340</v>
      </c>
      <c r="E7" s="83" t="s">
        <v>340</v>
      </c>
      <c r="F7" s="83" t="s">
        <v>340</v>
      </c>
      <c r="G7" s="83" t="s">
        <v>340</v>
      </c>
      <c r="H7" s="83" t="s">
        <v>340</v>
      </c>
      <c r="I7" s="83" t="s">
        <v>340</v>
      </c>
      <c r="J7" s="83" t="s">
        <v>340</v>
      </c>
      <c r="K7" s="83" t="s">
        <v>340</v>
      </c>
    </row>
    <row r="8" spans="1:11">
      <c r="A8" s="38">
        <v>3</v>
      </c>
      <c r="B8" s="37" t="s">
        <v>84</v>
      </c>
      <c r="C8" s="83" t="s">
        <v>340</v>
      </c>
      <c r="D8" s="83" t="s">
        <v>340</v>
      </c>
      <c r="E8" s="83" t="s">
        <v>340</v>
      </c>
      <c r="F8" s="83" t="s">
        <v>340</v>
      </c>
      <c r="G8" s="83" t="s">
        <v>340</v>
      </c>
      <c r="H8" s="83" t="s">
        <v>340</v>
      </c>
      <c r="I8" s="83" t="s">
        <v>340</v>
      </c>
      <c r="J8" s="83" t="s">
        <v>340</v>
      </c>
      <c r="K8" s="83" t="s">
        <v>340</v>
      </c>
    </row>
    <row r="9" spans="1:11">
      <c r="A9" s="239" t="s">
        <v>6</v>
      </c>
      <c r="B9" s="239"/>
      <c r="C9" s="83" t="s">
        <v>340</v>
      </c>
      <c r="D9" s="83" t="s">
        <v>340</v>
      </c>
      <c r="E9" s="83" t="s">
        <v>340</v>
      </c>
      <c r="F9" s="83" t="s">
        <v>340</v>
      </c>
      <c r="G9" s="83" t="s">
        <v>340</v>
      </c>
      <c r="H9" s="83" t="s">
        <v>340</v>
      </c>
      <c r="I9" s="83" t="s">
        <v>340</v>
      </c>
      <c r="J9" s="83" t="s">
        <v>340</v>
      </c>
      <c r="K9" s="83" t="s">
        <v>340</v>
      </c>
    </row>
    <row r="10" spans="1:11">
      <c r="A10" s="239" t="s">
        <v>85</v>
      </c>
      <c r="B10" s="239"/>
      <c r="C10" s="83" t="s">
        <v>340</v>
      </c>
      <c r="D10" s="83" t="s">
        <v>340</v>
      </c>
      <c r="E10" s="83" t="s">
        <v>340</v>
      </c>
      <c r="F10" s="83" t="s">
        <v>340</v>
      </c>
      <c r="G10" s="83" t="s">
        <v>340</v>
      </c>
      <c r="H10" s="83" t="s">
        <v>340</v>
      </c>
      <c r="I10" s="83" t="s">
        <v>340</v>
      </c>
      <c r="J10" s="83" t="s">
        <v>340</v>
      </c>
      <c r="K10" s="83" t="s">
        <v>340</v>
      </c>
    </row>
    <row r="11" spans="1:11">
      <c r="A11" s="38">
        <v>1</v>
      </c>
      <c r="B11" s="37" t="s">
        <v>86</v>
      </c>
      <c r="C11" s="83" t="s">
        <v>340</v>
      </c>
      <c r="D11" s="83" t="s">
        <v>340</v>
      </c>
      <c r="E11" s="83" t="s">
        <v>340</v>
      </c>
      <c r="F11" s="83" t="s">
        <v>340</v>
      </c>
      <c r="G11" s="83" t="s">
        <v>340</v>
      </c>
      <c r="H11" s="83" t="s">
        <v>340</v>
      </c>
      <c r="I11" s="83" t="s">
        <v>340</v>
      </c>
      <c r="J11" s="83" t="s">
        <v>340</v>
      </c>
      <c r="K11" s="83" t="s">
        <v>340</v>
      </c>
    </row>
    <row r="12" spans="1:11">
      <c r="A12" s="38">
        <v>2</v>
      </c>
      <c r="B12" s="37" t="s">
        <v>87</v>
      </c>
      <c r="C12" s="83" t="s">
        <v>340</v>
      </c>
      <c r="D12" s="83" t="s">
        <v>340</v>
      </c>
      <c r="E12" s="83" t="s">
        <v>340</v>
      </c>
      <c r="F12" s="83" t="s">
        <v>340</v>
      </c>
      <c r="G12" s="83" t="s">
        <v>340</v>
      </c>
      <c r="H12" s="83" t="s">
        <v>340</v>
      </c>
      <c r="I12" s="83" t="s">
        <v>340</v>
      </c>
      <c r="J12" s="83" t="s">
        <v>340</v>
      </c>
      <c r="K12" s="83" t="s">
        <v>340</v>
      </c>
    </row>
    <row r="13" spans="1:11">
      <c r="A13" s="38">
        <v>3</v>
      </c>
      <c r="B13" s="37" t="s">
        <v>88</v>
      </c>
      <c r="C13" s="83" t="s">
        <v>340</v>
      </c>
      <c r="D13" s="83" t="s">
        <v>340</v>
      </c>
      <c r="E13" s="83" t="s">
        <v>340</v>
      </c>
      <c r="F13" s="83" t="s">
        <v>340</v>
      </c>
      <c r="G13" s="83" t="s">
        <v>340</v>
      </c>
      <c r="H13" s="83" t="s">
        <v>340</v>
      </c>
      <c r="I13" s="83" t="s">
        <v>340</v>
      </c>
      <c r="J13" s="83" t="s">
        <v>340</v>
      </c>
      <c r="K13" s="83" t="s">
        <v>340</v>
      </c>
    </row>
    <row r="14" spans="1:11">
      <c r="A14" s="43">
        <v>4</v>
      </c>
      <c r="B14" s="37" t="s">
        <v>89</v>
      </c>
      <c r="C14" s="83" t="s">
        <v>340</v>
      </c>
      <c r="D14" s="83" t="s">
        <v>340</v>
      </c>
      <c r="E14" s="83" t="s">
        <v>340</v>
      </c>
      <c r="F14" s="83" t="s">
        <v>340</v>
      </c>
      <c r="G14" s="83" t="s">
        <v>340</v>
      </c>
      <c r="H14" s="83" t="s">
        <v>340</v>
      </c>
      <c r="I14" s="83" t="s">
        <v>340</v>
      </c>
      <c r="J14" s="83" t="s">
        <v>340</v>
      </c>
      <c r="K14" s="83" t="s">
        <v>340</v>
      </c>
    </row>
    <row r="15" spans="1:11">
      <c r="A15" s="43">
        <v>5</v>
      </c>
      <c r="B15" s="37" t="s">
        <v>90</v>
      </c>
      <c r="C15" s="83" t="s">
        <v>340</v>
      </c>
      <c r="D15" s="83" t="s">
        <v>340</v>
      </c>
      <c r="E15" s="83" t="s">
        <v>340</v>
      </c>
      <c r="F15" s="83" t="s">
        <v>340</v>
      </c>
      <c r="G15" s="83" t="s">
        <v>340</v>
      </c>
      <c r="H15" s="83" t="s">
        <v>340</v>
      </c>
      <c r="I15" s="83" t="s">
        <v>340</v>
      </c>
      <c r="J15" s="83" t="s">
        <v>340</v>
      </c>
      <c r="K15" s="83" t="s">
        <v>340</v>
      </c>
    </row>
    <row r="16" spans="1:11">
      <c r="A16" s="43">
        <v>6</v>
      </c>
      <c r="B16" s="37" t="s">
        <v>91</v>
      </c>
      <c r="C16" s="83" t="s">
        <v>340</v>
      </c>
      <c r="D16" s="83" t="s">
        <v>340</v>
      </c>
      <c r="E16" s="83" t="s">
        <v>340</v>
      </c>
      <c r="F16" s="83" t="s">
        <v>340</v>
      </c>
      <c r="G16" s="83" t="s">
        <v>340</v>
      </c>
      <c r="H16" s="83" t="s">
        <v>340</v>
      </c>
      <c r="I16" s="83" t="s">
        <v>340</v>
      </c>
      <c r="J16" s="83" t="s">
        <v>340</v>
      </c>
      <c r="K16" s="83" t="s">
        <v>340</v>
      </c>
    </row>
    <row r="17" spans="1:11">
      <c r="A17" s="43">
        <v>7</v>
      </c>
      <c r="B17" s="37" t="s">
        <v>92</v>
      </c>
      <c r="C17" s="83" t="s">
        <v>340</v>
      </c>
      <c r="D17" s="83" t="s">
        <v>340</v>
      </c>
      <c r="E17" s="83" t="s">
        <v>340</v>
      </c>
      <c r="F17" s="83" t="s">
        <v>340</v>
      </c>
      <c r="G17" s="83" t="s">
        <v>340</v>
      </c>
      <c r="H17" s="83" t="s">
        <v>340</v>
      </c>
      <c r="I17" s="83" t="s">
        <v>340</v>
      </c>
      <c r="J17" s="83" t="s">
        <v>340</v>
      </c>
      <c r="K17" s="83" t="s">
        <v>340</v>
      </c>
    </row>
    <row r="18" spans="1:11">
      <c r="A18" s="43">
        <v>8</v>
      </c>
      <c r="B18" s="37" t="s">
        <v>93</v>
      </c>
      <c r="C18" s="83" t="s">
        <v>340</v>
      </c>
      <c r="D18" s="83" t="s">
        <v>340</v>
      </c>
      <c r="E18" s="83" t="s">
        <v>340</v>
      </c>
      <c r="F18" s="83" t="s">
        <v>340</v>
      </c>
      <c r="G18" s="83" t="s">
        <v>340</v>
      </c>
      <c r="H18" s="83" t="s">
        <v>340</v>
      </c>
      <c r="I18" s="83" t="s">
        <v>340</v>
      </c>
      <c r="J18" s="83" t="s">
        <v>340</v>
      </c>
      <c r="K18" s="83" t="s">
        <v>340</v>
      </c>
    </row>
    <row r="19" spans="1:11">
      <c r="A19" s="239" t="s">
        <v>4</v>
      </c>
      <c r="B19" s="239"/>
      <c r="C19" s="83" t="s">
        <v>340</v>
      </c>
      <c r="D19" s="83" t="s">
        <v>340</v>
      </c>
      <c r="E19" s="83" t="s">
        <v>340</v>
      </c>
      <c r="F19" s="83" t="s">
        <v>340</v>
      </c>
      <c r="G19" s="83" t="s">
        <v>340</v>
      </c>
      <c r="H19" s="83" t="s">
        <v>340</v>
      </c>
      <c r="I19" s="83" t="s">
        <v>340</v>
      </c>
      <c r="J19" s="83" t="s">
        <v>340</v>
      </c>
      <c r="K19" s="83" t="s">
        <v>340</v>
      </c>
    </row>
    <row r="20" spans="1:11">
      <c r="C20" s="17"/>
    </row>
    <row r="21" spans="1:11">
      <c r="D21" s="13"/>
      <c r="E21" s="13"/>
    </row>
    <row r="22" spans="1:11">
      <c r="B22" s="18"/>
      <c r="G22" s="19"/>
    </row>
    <row r="23" spans="1:11">
      <c r="A23" s="13"/>
    </row>
    <row r="24" spans="1:11">
      <c r="A24" s="19"/>
    </row>
    <row r="25" spans="1:11">
      <c r="A25" s="19"/>
      <c r="B25" s="19"/>
    </row>
    <row r="26" spans="1:11">
      <c r="A26" s="19"/>
    </row>
    <row r="27" spans="1:11">
      <c r="A27" s="19"/>
      <c r="B27" s="19"/>
      <c r="C27" s="19"/>
    </row>
    <row r="28" spans="1:11">
      <c r="A28" s="13"/>
      <c r="B28" s="19"/>
      <c r="C28" s="19"/>
    </row>
    <row r="29" spans="1:11">
      <c r="A29" s="19"/>
      <c r="B29" s="19"/>
    </row>
    <row r="30" spans="1:11">
      <c r="A30" s="19"/>
    </row>
    <row r="31" spans="1:11">
      <c r="A31" s="19"/>
    </row>
    <row r="32" spans="1:11">
      <c r="A32" s="19"/>
    </row>
    <row r="33" spans="1:8">
      <c r="A33" s="19"/>
      <c r="B33" s="19"/>
      <c r="C33" s="19"/>
      <c r="F33" s="19"/>
      <c r="G33" s="19"/>
      <c r="H33" s="19"/>
    </row>
    <row r="34" spans="1:8">
      <c r="G34" s="18"/>
    </row>
    <row r="35" spans="1:8">
      <c r="D35" s="18"/>
      <c r="E35" s="18"/>
    </row>
  </sheetData>
  <mergeCells count="19">
    <mergeCell ref="A19:B19"/>
    <mergeCell ref="I2:J2"/>
    <mergeCell ref="I3:I4"/>
    <mergeCell ref="J3:J4"/>
    <mergeCell ref="G3:G4"/>
    <mergeCell ref="H3:H4"/>
    <mergeCell ref="K2:K4"/>
    <mergeCell ref="A5:B5"/>
    <mergeCell ref="A9:B9"/>
    <mergeCell ref="A10:B10"/>
    <mergeCell ref="A2:A4"/>
    <mergeCell ref="B2:B4"/>
    <mergeCell ref="C2:D2"/>
    <mergeCell ref="E2:F2"/>
    <mergeCell ref="G2:H2"/>
    <mergeCell ref="C3:C4"/>
    <mergeCell ref="D3:D4"/>
    <mergeCell ref="E3:E4"/>
    <mergeCell ref="F3:F4"/>
  </mergeCells>
  <pageMargins left="0.7" right="0.2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FF0000"/>
  </sheetPr>
  <dimension ref="A1:P33"/>
  <sheetViews>
    <sheetView workbookViewId="0">
      <selection activeCell="E21" sqref="E21"/>
    </sheetView>
  </sheetViews>
  <sheetFormatPr defaultRowHeight="15"/>
  <cols>
    <col min="1" max="1" width="5.5703125" customWidth="1"/>
    <col min="2" max="2" width="16.85546875" customWidth="1"/>
  </cols>
  <sheetData>
    <row r="1" spans="1:16">
      <c r="A1" s="12" t="s">
        <v>480</v>
      </c>
    </row>
    <row r="3" spans="1:16" ht="15" customHeight="1">
      <c r="A3" s="239" t="s">
        <v>1</v>
      </c>
      <c r="B3" s="239" t="s">
        <v>94</v>
      </c>
      <c r="C3" s="240" t="s">
        <v>244</v>
      </c>
      <c r="D3" s="256">
        <v>2016</v>
      </c>
      <c r="E3" s="256"/>
      <c r="F3" s="256"/>
      <c r="G3" s="256">
        <v>2017</v>
      </c>
      <c r="H3" s="256"/>
      <c r="I3" s="256"/>
      <c r="J3" s="256">
        <v>2018</v>
      </c>
      <c r="K3" s="256"/>
      <c r="L3" s="256"/>
      <c r="M3" s="256">
        <v>2019</v>
      </c>
      <c r="N3" s="256"/>
      <c r="O3" s="256"/>
      <c r="P3" s="306" t="s">
        <v>4</v>
      </c>
    </row>
    <row r="4" spans="1:16">
      <c r="A4" s="239"/>
      <c r="B4" s="239"/>
      <c r="C4" s="240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306"/>
    </row>
    <row r="5" spans="1:16">
      <c r="A5" s="239"/>
      <c r="B5" s="239"/>
      <c r="C5" s="240"/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306"/>
    </row>
    <row r="6" spans="1:16">
      <c r="A6" s="239"/>
      <c r="B6" s="239"/>
      <c r="C6" s="240"/>
      <c r="D6" s="36" t="s">
        <v>81</v>
      </c>
      <c r="E6" s="36" t="s">
        <v>82</v>
      </c>
      <c r="F6" s="36" t="s">
        <v>6</v>
      </c>
      <c r="G6" s="36" t="s">
        <v>81</v>
      </c>
      <c r="H6" s="36" t="s">
        <v>82</v>
      </c>
      <c r="I6" s="36" t="s">
        <v>6</v>
      </c>
      <c r="J6" s="36" t="s">
        <v>81</v>
      </c>
      <c r="K6" s="36" t="s">
        <v>82</v>
      </c>
      <c r="L6" s="36" t="s">
        <v>6</v>
      </c>
      <c r="M6" s="36" t="s">
        <v>81</v>
      </c>
      <c r="N6" s="36" t="s">
        <v>82</v>
      </c>
      <c r="O6" s="36" t="s">
        <v>6</v>
      </c>
      <c r="P6" s="306"/>
    </row>
    <row r="7" spans="1:16">
      <c r="A7" s="55">
        <v>1</v>
      </c>
      <c r="B7" s="37" t="s">
        <v>95</v>
      </c>
      <c r="C7" s="83" t="s">
        <v>340</v>
      </c>
      <c r="D7" s="83" t="s">
        <v>340</v>
      </c>
      <c r="E7" s="83" t="s">
        <v>340</v>
      </c>
      <c r="F7" s="83" t="s">
        <v>340</v>
      </c>
      <c r="G7" s="83" t="s">
        <v>340</v>
      </c>
      <c r="H7" s="83" t="s">
        <v>340</v>
      </c>
      <c r="I7" s="83" t="s">
        <v>340</v>
      </c>
      <c r="J7" s="83" t="s">
        <v>340</v>
      </c>
      <c r="K7" s="83" t="s">
        <v>340</v>
      </c>
      <c r="L7" s="83" t="s">
        <v>340</v>
      </c>
      <c r="M7" s="83" t="s">
        <v>340</v>
      </c>
      <c r="N7" s="83" t="s">
        <v>340</v>
      </c>
      <c r="O7" s="83" t="s">
        <v>340</v>
      </c>
      <c r="P7" s="83" t="s">
        <v>340</v>
      </c>
    </row>
    <row r="8" spans="1:16">
      <c r="A8" s="55">
        <v>2</v>
      </c>
      <c r="B8" s="37" t="s">
        <v>59</v>
      </c>
      <c r="C8" s="83" t="s">
        <v>340</v>
      </c>
      <c r="D8" s="83" t="s">
        <v>340</v>
      </c>
      <c r="E8" s="83" t="s">
        <v>340</v>
      </c>
      <c r="F8" s="83" t="s">
        <v>340</v>
      </c>
      <c r="G8" s="83" t="s">
        <v>340</v>
      </c>
      <c r="H8" s="83" t="s">
        <v>340</v>
      </c>
      <c r="I8" s="83" t="s">
        <v>340</v>
      </c>
      <c r="J8" s="83" t="s">
        <v>340</v>
      </c>
      <c r="K8" s="83" t="s">
        <v>340</v>
      </c>
      <c r="L8" s="83" t="s">
        <v>340</v>
      </c>
      <c r="M8" s="83" t="s">
        <v>340</v>
      </c>
      <c r="N8" s="83" t="s">
        <v>340</v>
      </c>
      <c r="O8" s="83" t="s">
        <v>340</v>
      </c>
      <c r="P8" s="83" t="s">
        <v>340</v>
      </c>
    </row>
    <row r="9" spans="1:16">
      <c r="A9" s="55">
        <v>3</v>
      </c>
      <c r="B9" s="37" t="s">
        <v>58</v>
      </c>
      <c r="C9" s="83" t="s">
        <v>340</v>
      </c>
      <c r="D9" s="83" t="s">
        <v>340</v>
      </c>
      <c r="E9" s="83" t="s">
        <v>340</v>
      </c>
      <c r="F9" s="83" t="s">
        <v>340</v>
      </c>
      <c r="G9" s="83" t="s">
        <v>340</v>
      </c>
      <c r="H9" s="83" t="s">
        <v>340</v>
      </c>
      <c r="I9" s="83" t="s">
        <v>340</v>
      </c>
      <c r="J9" s="83" t="s">
        <v>340</v>
      </c>
      <c r="K9" s="83" t="s">
        <v>340</v>
      </c>
      <c r="L9" s="83" t="s">
        <v>340</v>
      </c>
      <c r="M9" s="83" t="s">
        <v>340</v>
      </c>
      <c r="N9" s="83" t="s">
        <v>340</v>
      </c>
      <c r="O9" s="83" t="s">
        <v>340</v>
      </c>
      <c r="P9" s="83" t="s">
        <v>340</v>
      </c>
    </row>
    <row r="10" spans="1:16">
      <c r="A10" s="55">
        <v>4</v>
      </c>
      <c r="B10" s="37" t="s">
        <v>27</v>
      </c>
      <c r="C10" s="83" t="s">
        <v>340</v>
      </c>
      <c r="D10" s="83" t="s">
        <v>340</v>
      </c>
      <c r="E10" s="83" t="s">
        <v>340</v>
      </c>
      <c r="F10" s="83" t="s">
        <v>340</v>
      </c>
      <c r="G10" s="83" t="s">
        <v>340</v>
      </c>
      <c r="H10" s="83" t="s">
        <v>340</v>
      </c>
      <c r="I10" s="83" t="s">
        <v>340</v>
      </c>
      <c r="J10" s="83" t="s">
        <v>340</v>
      </c>
      <c r="K10" s="83" t="s">
        <v>340</v>
      </c>
      <c r="L10" s="83" t="s">
        <v>340</v>
      </c>
      <c r="M10" s="83" t="s">
        <v>340</v>
      </c>
      <c r="N10" s="83" t="s">
        <v>340</v>
      </c>
      <c r="O10" s="83" t="s">
        <v>340</v>
      </c>
      <c r="P10" s="83" t="s">
        <v>340</v>
      </c>
    </row>
    <row r="11" spans="1:16">
      <c r="A11" s="55">
        <v>5</v>
      </c>
      <c r="B11" s="37" t="s">
        <v>19</v>
      </c>
      <c r="C11" s="83" t="s">
        <v>340</v>
      </c>
      <c r="D11" s="83" t="s">
        <v>340</v>
      </c>
      <c r="E11" s="83" t="s">
        <v>340</v>
      </c>
      <c r="F11" s="83" t="s">
        <v>340</v>
      </c>
      <c r="G11" s="83" t="s">
        <v>340</v>
      </c>
      <c r="H11" s="83" t="s">
        <v>340</v>
      </c>
      <c r="I11" s="83" t="s">
        <v>340</v>
      </c>
      <c r="J11" s="83" t="s">
        <v>340</v>
      </c>
      <c r="K11" s="83" t="s">
        <v>340</v>
      </c>
      <c r="L11" s="83" t="s">
        <v>340</v>
      </c>
      <c r="M11" s="83" t="s">
        <v>340</v>
      </c>
      <c r="N11" s="83" t="s">
        <v>340</v>
      </c>
      <c r="O11" s="83" t="s">
        <v>340</v>
      </c>
      <c r="P11" s="83" t="s">
        <v>340</v>
      </c>
    </row>
    <row r="12" spans="1:16">
      <c r="A12" s="55">
        <v>6</v>
      </c>
      <c r="B12" s="37" t="s">
        <v>96</v>
      </c>
      <c r="C12" s="83" t="s">
        <v>340</v>
      </c>
      <c r="D12" s="83" t="s">
        <v>340</v>
      </c>
      <c r="E12" s="83" t="s">
        <v>340</v>
      </c>
      <c r="F12" s="83" t="s">
        <v>340</v>
      </c>
      <c r="G12" s="83" t="s">
        <v>340</v>
      </c>
      <c r="H12" s="83" t="s">
        <v>340</v>
      </c>
      <c r="I12" s="83" t="s">
        <v>340</v>
      </c>
      <c r="J12" s="83" t="s">
        <v>340</v>
      </c>
      <c r="K12" s="83" t="s">
        <v>340</v>
      </c>
      <c r="L12" s="83" t="s">
        <v>340</v>
      </c>
      <c r="M12" s="83" t="s">
        <v>340</v>
      </c>
      <c r="N12" s="83" t="s">
        <v>340</v>
      </c>
      <c r="O12" s="83" t="s">
        <v>340</v>
      </c>
      <c r="P12" s="83" t="s">
        <v>340</v>
      </c>
    </row>
    <row r="13" spans="1:16">
      <c r="A13" s="55">
        <v>7</v>
      </c>
      <c r="B13" s="37" t="s">
        <v>97</v>
      </c>
      <c r="C13" s="83" t="s">
        <v>340</v>
      </c>
      <c r="D13" s="83" t="s">
        <v>340</v>
      </c>
      <c r="E13" s="83" t="s">
        <v>340</v>
      </c>
      <c r="F13" s="83" t="s">
        <v>340</v>
      </c>
      <c r="G13" s="83" t="s">
        <v>340</v>
      </c>
      <c r="H13" s="83" t="s">
        <v>340</v>
      </c>
      <c r="I13" s="83" t="s">
        <v>340</v>
      </c>
      <c r="J13" s="83" t="s">
        <v>340</v>
      </c>
      <c r="K13" s="83" t="s">
        <v>340</v>
      </c>
      <c r="L13" s="83" t="s">
        <v>340</v>
      </c>
      <c r="M13" s="83" t="s">
        <v>340</v>
      </c>
      <c r="N13" s="83" t="s">
        <v>340</v>
      </c>
      <c r="O13" s="83" t="s">
        <v>340</v>
      </c>
      <c r="P13" s="83" t="s">
        <v>340</v>
      </c>
    </row>
    <row r="14" spans="1:16">
      <c r="A14" s="272" t="s">
        <v>4</v>
      </c>
      <c r="B14" s="273"/>
      <c r="C14" s="83" t="s">
        <v>340</v>
      </c>
      <c r="D14" s="83" t="s">
        <v>340</v>
      </c>
      <c r="E14" s="83" t="s">
        <v>340</v>
      </c>
      <c r="F14" s="83" t="s">
        <v>340</v>
      </c>
      <c r="G14" s="83" t="s">
        <v>340</v>
      </c>
      <c r="H14" s="83" t="s">
        <v>340</v>
      </c>
      <c r="I14" s="83" t="s">
        <v>340</v>
      </c>
      <c r="J14" s="83" t="s">
        <v>340</v>
      </c>
      <c r="K14" s="83" t="s">
        <v>340</v>
      </c>
      <c r="L14" s="83" t="s">
        <v>340</v>
      </c>
      <c r="M14" s="83" t="s">
        <v>340</v>
      </c>
      <c r="N14" s="83" t="s">
        <v>340</v>
      </c>
      <c r="O14" s="83" t="s">
        <v>340</v>
      </c>
      <c r="P14" s="83" t="s">
        <v>340</v>
      </c>
    </row>
    <row r="16" spans="1:16">
      <c r="B16" s="20"/>
    </row>
    <row r="17" spans="1:10">
      <c r="A17" s="21"/>
      <c r="B17" s="19"/>
    </row>
    <row r="19" spans="1:10">
      <c r="A19" s="21"/>
    </row>
    <row r="20" spans="1:10">
      <c r="A20" s="21"/>
    </row>
    <row r="22" spans="1:10">
      <c r="A22" s="21"/>
    </row>
    <row r="23" spans="1:10">
      <c r="A23" s="21"/>
      <c r="B23" s="19"/>
    </row>
    <row r="25" spans="1:10">
      <c r="A25" s="21"/>
      <c r="B25" s="19"/>
      <c r="C25" s="19"/>
    </row>
    <row r="26" spans="1:10">
      <c r="A26" s="21"/>
      <c r="D26" s="19"/>
    </row>
    <row r="27" spans="1:10">
      <c r="A27" s="21"/>
      <c r="D27" s="19"/>
      <c r="E27" s="19"/>
      <c r="H27" s="19"/>
    </row>
    <row r="28" spans="1:10">
      <c r="A28" s="21"/>
      <c r="G28" s="19"/>
    </row>
    <row r="29" spans="1:10">
      <c r="A29" s="21"/>
      <c r="B29" s="19"/>
      <c r="C29" s="19"/>
      <c r="D29" s="19"/>
      <c r="J29" s="19"/>
    </row>
    <row r="30" spans="1:10">
      <c r="D30" s="19"/>
      <c r="F30" s="19"/>
      <c r="H30" s="19"/>
      <c r="I30" s="19"/>
      <c r="J30" s="19"/>
    </row>
    <row r="31" spans="1:10">
      <c r="A31" s="21"/>
    </row>
    <row r="32" spans="1:10">
      <c r="A32" s="22"/>
      <c r="B32" s="22"/>
      <c r="C32" s="22"/>
      <c r="D32" s="22"/>
      <c r="E32" s="22"/>
      <c r="F32" s="22"/>
    </row>
    <row r="33" spans="2:5">
      <c r="B33" s="23"/>
      <c r="C33" s="23"/>
      <c r="E33" s="23"/>
    </row>
  </sheetData>
  <mergeCells count="9">
    <mergeCell ref="P3:P6"/>
    <mergeCell ref="C3:C6"/>
    <mergeCell ref="B3:B6"/>
    <mergeCell ref="A3:A6"/>
    <mergeCell ref="A14:B14"/>
    <mergeCell ref="D3:F5"/>
    <mergeCell ref="G3:I5"/>
    <mergeCell ref="J3:L5"/>
    <mergeCell ref="M3:O5"/>
  </mergeCells>
  <pageMargins left="0.7" right="0.2" top="0.75" bottom="0.75" header="0.3" footer="0.3"/>
  <pageSetup paperSize="9" scale="9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FF0000"/>
  </sheetPr>
  <dimension ref="A1:I34"/>
  <sheetViews>
    <sheetView tabSelected="1" topLeftCell="A16" workbookViewId="0">
      <selection sqref="A1:I31"/>
    </sheetView>
  </sheetViews>
  <sheetFormatPr defaultRowHeight="15"/>
  <cols>
    <col min="1" max="1" width="5" customWidth="1"/>
    <col min="2" max="2" width="61.42578125" customWidth="1"/>
    <col min="3" max="3" width="11.140625" customWidth="1"/>
    <col min="4" max="4" width="9" customWidth="1"/>
    <col min="5" max="5" width="8" customWidth="1"/>
    <col min="8" max="8" width="8.5703125" customWidth="1"/>
  </cols>
  <sheetData>
    <row r="1" spans="1:9">
      <c r="A1" s="12" t="s">
        <v>481</v>
      </c>
    </row>
    <row r="2" spans="1:9">
      <c r="A2" s="239" t="s">
        <v>1</v>
      </c>
      <c r="B2" s="239" t="s">
        <v>98</v>
      </c>
      <c r="C2" s="240" t="s">
        <v>482</v>
      </c>
      <c r="D2" s="240"/>
      <c r="E2" s="239" t="s">
        <v>4</v>
      </c>
      <c r="F2" s="240" t="s">
        <v>307</v>
      </c>
      <c r="G2" s="240" t="s">
        <v>206</v>
      </c>
      <c r="H2" s="240" t="s">
        <v>245</v>
      </c>
      <c r="I2" s="239" t="s">
        <v>4</v>
      </c>
    </row>
    <row r="3" spans="1:9">
      <c r="A3" s="239"/>
      <c r="B3" s="239"/>
      <c r="C3" s="240"/>
      <c r="D3" s="240"/>
      <c r="E3" s="239"/>
      <c r="F3" s="240"/>
      <c r="G3" s="240"/>
      <c r="H3" s="240"/>
      <c r="I3" s="239"/>
    </row>
    <row r="4" spans="1:9">
      <c r="A4" s="239"/>
      <c r="B4" s="239"/>
      <c r="C4" s="239" t="s">
        <v>81</v>
      </c>
      <c r="D4" s="239" t="s">
        <v>82</v>
      </c>
      <c r="E4" s="239"/>
      <c r="F4" s="240"/>
      <c r="G4" s="240"/>
      <c r="H4" s="240"/>
      <c r="I4" s="239"/>
    </row>
    <row r="5" spans="1:9">
      <c r="A5" s="239"/>
      <c r="B5" s="239"/>
      <c r="C5" s="239"/>
      <c r="D5" s="239"/>
      <c r="E5" s="239"/>
      <c r="F5" s="240"/>
      <c r="G5" s="240"/>
      <c r="H5" s="240"/>
      <c r="I5" s="239"/>
    </row>
    <row r="6" spans="1:9">
      <c r="A6" s="41">
        <v>1</v>
      </c>
      <c r="B6" s="37" t="s">
        <v>100</v>
      </c>
      <c r="C6" s="73">
        <v>51</v>
      </c>
      <c r="D6" s="73">
        <v>0</v>
      </c>
      <c r="E6" s="73">
        <v>51</v>
      </c>
      <c r="F6" s="73"/>
      <c r="G6" s="308">
        <v>2</v>
      </c>
      <c r="H6" s="73"/>
      <c r="I6" s="308">
        <v>2</v>
      </c>
    </row>
    <row r="7" spans="1:9">
      <c r="A7" s="41">
        <v>2</v>
      </c>
      <c r="B7" s="37" t="s">
        <v>101</v>
      </c>
      <c r="C7" s="73">
        <v>15</v>
      </c>
      <c r="D7" s="73">
        <v>1</v>
      </c>
      <c r="E7" s="73">
        <v>16</v>
      </c>
      <c r="F7" s="73"/>
      <c r="G7" s="309"/>
      <c r="H7" s="73"/>
      <c r="I7" s="309"/>
    </row>
    <row r="8" spans="1:9">
      <c r="A8" s="41">
        <v>3</v>
      </c>
      <c r="B8" s="37" t="s">
        <v>102</v>
      </c>
      <c r="C8" s="73">
        <v>13</v>
      </c>
      <c r="D8" s="73">
        <v>0</v>
      </c>
      <c r="E8" s="73">
        <v>13</v>
      </c>
      <c r="F8" s="73"/>
      <c r="G8" s="309"/>
      <c r="H8" s="73"/>
      <c r="I8" s="309"/>
    </row>
    <row r="9" spans="1:9">
      <c r="A9" s="41">
        <v>4</v>
      </c>
      <c r="B9" s="37" t="s">
        <v>104</v>
      </c>
      <c r="C9" s="73">
        <v>31</v>
      </c>
      <c r="D9" s="73">
        <v>0</v>
      </c>
      <c r="E9" s="73">
        <v>31</v>
      </c>
      <c r="F9" s="73">
        <v>0</v>
      </c>
      <c r="G9" s="309"/>
      <c r="H9" s="73"/>
      <c r="I9" s="309"/>
    </row>
    <row r="10" spans="1:9">
      <c r="A10" s="41">
        <v>5</v>
      </c>
      <c r="B10" s="37" t="s">
        <v>112</v>
      </c>
      <c r="C10" s="73">
        <v>31</v>
      </c>
      <c r="D10" s="73">
        <v>1</v>
      </c>
      <c r="E10" s="73">
        <v>32</v>
      </c>
      <c r="F10" s="73">
        <v>0</v>
      </c>
      <c r="G10" s="309"/>
      <c r="H10" s="73">
        <v>0</v>
      </c>
      <c r="I10" s="309"/>
    </row>
    <row r="11" spans="1:9">
      <c r="A11" s="41">
        <v>6</v>
      </c>
      <c r="B11" s="37" t="s">
        <v>99</v>
      </c>
      <c r="C11" s="73">
        <v>15</v>
      </c>
      <c r="D11" s="73">
        <v>3</v>
      </c>
      <c r="E11" s="73">
        <v>18</v>
      </c>
      <c r="F11" s="73"/>
      <c r="G11" s="309"/>
      <c r="H11" s="73"/>
      <c r="I11" s="309"/>
    </row>
    <row r="12" spans="1:9">
      <c r="A12" s="41">
        <v>7</v>
      </c>
      <c r="B12" s="37" t="s">
        <v>109</v>
      </c>
      <c r="C12" s="73">
        <v>27</v>
      </c>
      <c r="D12" s="73">
        <v>0</v>
      </c>
      <c r="E12" s="73">
        <v>27</v>
      </c>
      <c r="F12" s="73">
        <v>0</v>
      </c>
      <c r="G12" s="310"/>
      <c r="H12" s="73">
        <v>0</v>
      </c>
      <c r="I12" s="310"/>
    </row>
    <row r="13" spans="1:9">
      <c r="A13" s="41">
        <v>8</v>
      </c>
      <c r="B13" s="37" t="s">
        <v>103</v>
      </c>
      <c r="C13" s="73">
        <v>8</v>
      </c>
      <c r="D13" s="73">
        <v>0</v>
      </c>
      <c r="E13" s="73">
        <v>8</v>
      </c>
      <c r="F13" s="73">
        <v>0</v>
      </c>
      <c r="G13" s="308">
        <v>1</v>
      </c>
      <c r="H13" s="73">
        <v>0</v>
      </c>
      <c r="I13" s="308">
        <v>1</v>
      </c>
    </row>
    <row r="14" spans="1:9">
      <c r="A14" s="41">
        <v>9</v>
      </c>
      <c r="B14" s="37" t="s">
        <v>105</v>
      </c>
      <c r="C14" s="73">
        <v>23</v>
      </c>
      <c r="D14" s="73">
        <v>5</v>
      </c>
      <c r="E14" s="73">
        <v>28</v>
      </c>
      <c r="F14" s="73">
        <v>0</v>
      </c>
      <c r="G14" s="309"/>
      <c r="H14" s="73">
        <v>0</v>
      </c>
      <c r="I14" s="309"/>
    </row>
    <row r="15" spans="1:9">
      <c r="A15" s="41">
        <v>10</v>
      </c>
      <c r="B15" s="37" t="s">
        <v>106</v>
      </c>
      <c r="C15" s="73">
        <v>24</v>
      </c>
      <c r="D15" s="73">
        <v>0</v>
      </c>
      <c r="E15" s="73">
        <v>24</v>
      </c>
      <c r="F15" s="73">
        <v>0</v>
      </c>
      <c r="G15" s="309"/>
      <c r="H15" s="73">
        <v>0</v>
      </c>
      <c r="I15" s="309"/>
    </row>
    <row r="16" spans="1:9">
      <c r="A16" s="41">
        <v>11</v>
      </c>
      <c r="B16" s="37" t="s">
        <v>107</v>
      </c>
      <c r="C16" s="73">
        <v>5</v>
      </c>
      <c r="D16" s="73">
        <v>12</v>
      </c>
      <c r="E16" s="73">
        <v>17</v>
      </c>
      <c r="F16" s="73">
        <v>0</v>
      </c>
      <c r="G16" s="309"/>
      <c r="H16" s="73">
        <v>0</v>
      </c>
      <c r="I16" s="309"/>
    </row>
    <row r="17" spans="1:9">
      <c r="A17" s="41">
        <v>12</v>
      </c>
      <c r="B17" s="37" t="s">
        <v>110</v>
      </c>
      <c r="C17" s="73">
        <v>11</v>
      </c>
      <c r="D17" s="73">
        <v>40</v>
      </c>
      <c r="E17" s="73">
        <v>51</v>
      </c>
      <c r="F17" s="73">
        <v>0</v>
      </c>
      <c r="G17" s="309"/>
      <c r="H17" s="73">
        <v>0</v>
      </c>
      <c r="I17" s="309"/>
    </row>
    <row r="18" spans="1:9">
      <c r="A18" s="41">
        <v>13</v>
      </c>
      <c r="B18" s="37" t="s">
        <v>113</v>
      </c>
      <c r="C18" s="73">
        <v>24</v>
      </c>
      <c r="D18" s="73">
        <v>70</v>
      </c>
      <c r="E18" s="73">
        <v>94</v>
      </c>
      <c r="F18" s="73">
        <v>0</v>
      </c>
      <c r="G18" s="309"/>
      <c r="H18" s="73">
        <v>0</v>
      </c>
      <c r="I18" s="309"/>
    </row>
    <row r="19" spans="1:9">
      <c r="A19" s="41">
        <v>14</v>
      </c>
      <c r="B19" s="37" t="s">
        <v>111</v>
      </c>
      <c r="C19" s="73">
        <v>90</v>
      </c>
      <c r="D19" s="73">
        <v>57</v>
      </c>
      <c r="E19" s="73">
        <v>147</v>
      </c>
      <c r="F19" s="73"/>
      <c r="G19" s="309"/>
      <c r="H19" s="73">
        <v>0</v>
      </c>
      <c r="I19" s="309"/>
    </row>
    <row r="20" spans="1:9">
      <c r="A20" s="41">
        <v>15</v>
      </c>
      <c r="B20" s="37" t="s">
        <v>329</v>
      </c>
      <c r="C20" s="73">
        <v>10</v>
      </c>
      <c r="D20" s="73">
        <v>25</v>
      </c>
      <c r="E20" s="73">
        <v>35</v>
      </c>
      <c r="F20" s="73">
        <v>0</v>
      </c>
      <c r="G20" s="309"/>
      <c r="H20" s="73">
        <v>0</v>
      </c>
      <c r="I20" s="309"/>
    </row>
    <row r="21" spans="1:9">
      <c r="A21" s="41">
        <v>16</v>
      </c>
      <c r="B21" s="37" t="s">
        <v>330</v>
      </c>
      <c r="C21" s="73">
        <v>19</v>
      </c>
      <c r="D21" s="73">
        <v>39</v>
      </c>
      <c r="E21" s="73">
        <v>58</v>
      </c>
      <c r="F21" s="73">
        <v>0</v>
      </c>
      <c r="G21" s="309"/>
      <c r="H21" s="73">
        <v>0</v>
      </c>
      <c r="I21" s="309"/>
    </row>
    <row r="22" spans="1:9">
      <c r="A22" s="41">
        <v>17</v>
      </c>
      <c r="B22" s="37" t="s">
        <v>331</v>
      </c>
      <c r="C22" s="73">
        <v>12</v>
      </c>
      <c r="D22" s="73">
        <v>32</v>
      </c>
      <c r="E22" s="73">
        <v>44</v>
      </c>
      <c r="F22" s="73">
        <v>0</v>
      </c>
      <c r="G22" s="310"/>
      <c r="H22" s="73"/>
      <c r="I22" s="310"/>
    </row>
    <row r="23" spans="1:9">
      <c r="A23" s="41">
        <v>18</v>
      </c>
      <c r="B23" s="37" t="s">
        <v>332</v>
      </c>
      <c r="C23" s="73">
        <v>11</v>
      </c>
      <c r="D23" s="73">
        <v>12</v>
      </c>
      <c r="E23" s="73">
        <v>23</v>
      </c>
      <c r="F23" s="73">
        <v>0</v>
      </c>
      <c r="G23" s="308">
        <v>2</v>
      </c>
      <c r="H23" s="73">
        <v>0</v>
      </c>
      <c r="I23" s="308">
        <v>2</v>
      </c>
    </row>
    <row r="24" spans="1:9">
      <c r="A24" s="41">
        <v>19</v>
      </c>
      <c r="B24" s="37" t="s">
        <v>333</v>
      </c>
      <c r="C24" s="73">
        <v>9</v>
      </c>
      <c r="D24" s="73">
        <v>12</v>
      </c>
      <c r="E24" s="73">
        <v>21</v>
      </c>
      <c r="F24" s="73">
        <v>0</v>
      </c>
      <c r="G24" s="309"/>
      <c r="H24" s="73">
        <v>0</v>
      </c>
      <c r="I24" s="309"/>
    </row>
    <row r="25" spans="1:9">
      <c r="A25" s="41">
        <v>20</v>
      </c>
      <c r="B25" s="37" t="s">
        <v>108</v>
      </c>
      <c r="C25" s="73">
        <v>17</v>
      </c>
      <c r="D25" s="73">
        <v>4</v>
      </c>
      <c r="E25" s="73">
        <v>21</v>
      </c>
      <c r="F25" s="73"/>
      <c r="G25" s="310"/>
      <c r="H25" s="73"/>
      <c r="I25" s="310"/>
    </row>
    <row r="26" spans="1:9">
      <c r="A26" s="41">
        <v>21</v>
      </c>
      <c r="B26" s="37" t="s">
        <v>334</v>
      </c>
      <c r="C26" s="73">
        <v>15</v>
      </c>
      <c r="D26" s="73">
        <v>0</v>
      </c>
      <c r="E26" s="73">
        <v>15</v>
      </c>
      <c r="F26" s="73">
        <v>0</v>
      </c>
      <c r="G26" s="74">
        <v>0</v>
      </c>
      <c r="H26" s="73">
        <v>0</v>
      </c>
      <c r="I26" s="74">
        <v>0</v>
      </c>
    </row>
    <row r="27" spans="1:9">
      <c r="A27" s="41">
        <v>22</v>
      </c>
      <c r="B27" s="37" t="s">
        <v>335</v>
      </c>
      <c r="C27" s="73">
        <v>33</v>
      </c>
      <c r="D27" s="73">
        <v>0</v>
      </c>
      <c r="E27" s="73">
        <v>33</v>
      </c>
      <c r="F27" s="73">
        <v>0</v>
      </c>
      <c r="G27" s="74">
        <v>0</v>
      </c>
      <c r="H27" s="73">
        <v>0</v>
      </c>
      <c r="I27" s="74">
        <v>0</v>
      </c>
    </row>
    <row r="28" spans="1:9">
      <c r="A28" s="41">
        <v>23</v>
      </c>
      <c r="B28" s="37" t="s">
        <v>336</v>
      </c>
      <c r="C28" s="73">
        <v>34</v>
      </c>
      <c r="D28" s="73">
        <v>0</v>
      </c>
      <c r="E28" s="73">
        <v>34</v>
      </c>
      <c r="F28" s="73">
        <v>0</v>
      </c>
      <c r="G28" s="74">
        <v>0</v>
      </c>
      <c r="H28" s="73">
        <v>0</v>
      </c>
      <c r="I28" s="74">
        <v>0</v>
      </c>
    </row>
    <row r="29" spans="1:9">
      <c r="A29" s="41">
        <v>24</v>
      </c>
      <c r="B29" s="37" t="s">
        <v>337</v>
      </c>
      <c r="C29" s="73">
        <v>25</v>
      </c>
      <c r="D29" s="73">
        <v>16</v>
      </c>
      <c r="E29" s="73">
        <v>41</v>
      </c>
      <c r="F29" s="73">
        <v>0</v>
      </c>
      <c r="G29" s="74">
        <v>0</v>
      </c>
      <c r="H29" s="73">
        <v>0</v>
      </c>
      <c r="I29" s="74">
        <v>0</v>
      </c>
    </row>
    <row r="30" spans="1:9">
      <c r="A30" s="41">
        <v>25</v>
      </c>
      <c r="B30" s="37" t="s">
        <v>338</v>
      </c>
      <c r="C30" s="73">
        <v>12</v>
      </c>
      <c r="D30" s="73">
        <v>0</v>
      </c>
      <c r="E30" s="73">
        <v>12</v>
      </c>
      <c r="F30" s="73">
        <v>0</v>
      </c>
      <c r="G30" s="74">
        <v>0</v>
      </c>
      <c r="H30" s="73">
        <v>0</v>
      </c>
      <c r="I30" s="74">
        <v>0</v>
      </c>
    </row>
    <row r="31" spans="1:9">
      <c r="A31" s="307" t="s">
        <v>4</v>
      </c>
      <c r="B31" s="307"/>
      <c r="C31" s="75">
        <f>SUM(C6:C30)</f>
        <v>565</v>
      </c>
      <c r="D31" s="75">
        <f t="shared" ref="D31:I31" si="0">SUM(D6:D30)</f>
        <v>329</v>
      </c>
      <c r="E31" s="75">
        <f t="shared" si="0"/>
        <v>894</v>
      </c>
      <c r="F31" s="75">
        <f t="shared" si="0"/>
        <v>0</v>
      </c>
      <c r="G31" s="75">
        <f t="shared" si="0"/>
        <v>5</v>
      </c>
      <c r="H31" s="75">
        <f t="shared" si="0"/>
        <v>0</v>
      </c>
      <c r="I31" s="75">
        <f t="shared" si="0"/>
        <v>5</v>
      </c>
    </row>
    <row r="34" spans="1:1">
      <c r="A34" t="s">
        <v>114</v>
      </c>
    </row>
  </sheetData>
  <mergeCells count="17">
    <mergeCell ref="A2:A5"/>
    <mergeCell ref="B2:B5"/>
    <mergeCell ref="C2:D3"/>
    <mergeCell ref="E2:E5"/>
    <mergeCell ref="F2:F5"/>
    <mergeCell ref="G2:G5"/>
    <mergeCell ref="H2:H5"/>
    <mergeCell ref="I2:I5"/>
    <mergeCell ref="C4:C5"/>
    <mergeCell ref="D4:D5"/>
    <mergeCell ref="A31:B31"/>
    <mergeCell ref="G6:G12"/>
    <mergeCell ref="I6:I12"/>
    <mergeCell ref="G13:G22"/>
    <mergeCell ref="I13:I22"/>
    <mergeCell ref="G23:G25"/>
    <mergeCell ref="I23:I2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Q34"/>
  <sheetViews>
    <sheetView workbookViewId="0">
      <selection activeCell="A2" sqref="A2"/>
    </sheetView>
  </sheetViews>
  <sheetFormatPr defaultRowHeight="15"/>
  <cols>
    <col min="1" max="1" width="4.85546875" customWidth="1"/>
    <col min="2" max="2" width="15.28515625" customWidth="1"/>
    <col min="3" max="3" width="41.42578125" customWidth="1"/>
  </cols>
  <sheetData>
    <row r="1" spans="1:17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>
      <c r="A2" s="8" t="s">
        <v>418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4" spans="1:17">
      <c r="A4" s="219" t="s">
        <v>1</v>
      </c>
      <c r="B4" s="220" t="s">
        <v>36</v>
      </c>
      <c r="C4" s="212" t="s">
        <v>348</v>
      </c>
      <c r="D4" s="221" t="s">
        <v>0</v>
      </c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19" t="s">
        <v>4</v>
      </c>
    </row>
    <row r="5" spans="1:17" ht="15" customHeight="1">
      <c r="A5" s="219"/>
      <c r="B5" s="220"/>
      <c r="C5" s="213"/>
      <c r="D5" s="219" t="s">
        <v>11</v>
      </c>
      <c r="E5" s="219"/>
      <c r="F5" s="219"/>
      <c r="G5" s="219"/>
      <c r="H5" s="220" t="s">
        <v>249</v>
      </c>
      <c r="I5" s="220"/>
      <c r="J5" s="219" t="s">
        <v>12</v>
      </c>
      <c r="K5" s="219"/>
      <c r="L5" s="219"/>
      <c r="M5" s="219"/>
      <c r="N5" s="220" t="s">
        <v>250</v>
      </c>
      <c r="O5" s="220"/>
      <c r="P5" s="220"/>
      <c r="Q5" s="219"/>
    </row>
    <row r="6" spans="1:17">
      <c r="A6" s="219"/>
      <c r="B6" s="220"/>
      <c r="C6" s="213"/>
      <c r="D6" s="219"/>
      <c r="E6" s="219"/>
      <c r="F6" s="219"/>
      <c r="G6" s="219"/>
      <c r="H6" s="220"/>
      <c r="I6" s="220"/>
      <c r="J6" s="219"/>
      <c r="K6" s="219"/>
      <c r="L6" s="219"/>
      <c r="M6" s="219"/>
      <c r="N6" s="220"/>
      <c r="O6" s="220"/>
      <c r="P6" s="220"/>
      <c r="Q6" s="219"/>
    </row>
    <row r="7" spans="1:17">
      <c r="A7" s="219"/>
      <c r="B7" s="220"/>
      <c r="C7" s="214"/>
      <c r="D7" s="90" t="s">
        <v>13</v>
      </c>
      <c r="E7" s="90" t="s">
        <v>14</v>
      </c>
      <c r="F7" s="90" t="s">
        <v>15</v>
      </c>
      <c r="G7" s="90" t="s">
        <v>16</v>
      </c>
      <c r="H7" s="90" t="s">
        <v>13</v>
      </c>
      <c r="I7" s="90" t="s">
        <v>14</v>
      </c>
      <c r="J7" s="90" t="s">
        <v>13</v>
      </c>
      <c r="K7" s="90" t="s">
        <v>14</v>
      </c>
      <c r="L7" s="90" t="s">
        <v>15</v>
      </c>
      <c r="M7" s="90" t="s">
        <v>16</v>
      </c>
      <c r="N7" s="90" t="s">
        <v>13</v>
      </c>
      <c r="O7" s="90" t="s">
        <v>14</v>
      </c>
      <c r="P7" s="32">
        <v>11</v>
      </c>
      <c r="Q7" s="33"/>
    </row>
    <row r="8" spans="1:17" ht="15.75">
      <c r="A8" s="108">
        <v>1</v>
      </c>
      <c r="B8" s="222" t="s">
        <v>9</v>
      </c>
      <c r="C8" s="102" t="s">
        <v>350</v>
      </c>
      <c r="D8" s="90"/>
      <c r="E8" s="90"/>
      <c r="F8" s="90"/>
      <c r="G8" s="90"/>
      <c r="H8" s="90"/>
      <c r="I8" s="90"/>
      <c r="J8" s="90"/>
      <c r="K8" s="90"/>
      <c r="L8" s="90"/>
      <c r="M8" s="90">
        <v>1</v>
      </c>
      <c r="N8" s="90"/>
      <c r="O8" s="90"/>
      <c r="P8" s="32"/>
      <c r="Q8" s="33">
        <f>SUM(J8:P8)</f>
        <v>1</v>
      </c>
    </row>
    <row r="9" spans="1:17" ht="15.75">
      <c r="A9" s="108">
        <v>2</v>
      </c>
      <c r="B9" s="223"/>
      <c r="C9" s="102" t="s">
        <v>352</v>
      </c>
      <c r="D9" s="90"/>
      <c r="E9" s="90"/>
      <c r="F9" s="90"/>
      <c r="G9" s="90"/>
      <c r="H9" s="90"/>
      <c r="I9" s="90"/>
      <c r="J9" s="90">
        <v>1</v>
      </c>
      <c r="K9" s="90"/>
      <c r="L9" s="90"/>
      <c r="M9" s="90"/>
      <c r="N9" s="90"/>
      <c r="O9" s="90"/>
      <c r="P9" s="32"/>
      <c r="Q9" s="33">
        <f t="shared" ref="Q9:Q32" si="0">SUM(J9:P9)</f>
        <v>1</v>
      </c>
    </row>
    <row r="10" spans="1:17" ht="15.75">
      <c r="A10" s="108">
        <v>3</v>
      </c>
      <c r="B10" s="223"/>
      <c r="C10" s="102" t="s">
        <v>353</v>
      </c>
      <c r="D10" s="90"/>
      <c r="E10" s="90"/>
      <c r="F10" s="90"/>
      <c r="G10" s="90"/>
      <c r="H10" s="90"/>
      <c r="I10" s="90"/>
      <c r="J10" s="90"/>
      <c r="K10" s="90"/>
      <c r="L10" s="90"/>
      <c r="M10" s="90">
        <v>1</v>
      </c>
      <c r="N10" s="90"/>
      <c r="O10" s="90"/>
      <c r="P10" s="32"/>
      <c r="Q10" s="33">
        <f t="shared" si="0"/>
        <v>1</v>
      </c>
    </row>
    <row r="11" spans="1:17" ht="15.75">
      <c r="A11" s="108">
        <v>4</v>
      </c>
      <c r="B11" s="223"/>
      <c r="C11" s="102" t="s">
        <v>355</v>
      </c>
      <c r="D11" s="90"/>
      <c r="E11" s="90"/>
      <c r="F11" s="90"/>
      <c r="G11" s="90"/>
      <c r="H11" s="90"/>
      <c r="I11" s="90"/>
      <c r="J11" s="90"/>
      <c r="K11" s="90"/>
      <c r="L11" s="90">
        <v>1</v>
      </c>
      <c r="M11" s="90"/>
      <c r="N11" s="90"/>
      <c r="O11" s="90"/>
      <c r="P11" s="32"/>
      <c r="Q11" s="33">
        <f t="shared" si="0"/>
        <v>1</v>
      </c>
    </row>
    <row r="12" spans="1:17" ht="15.75">
      <c r="A12" s="108">
        <v>5</v>
      </c>
      <c r="B12" s="223"/>
      <c r="C12" s="102" t="s">
        <v>357</v>
      </c>
      <c r="D12" s="90"/>
      <c r="E12" s="90"/>
      <c r="F12" s="90"/>
      <c r="G12" s="90"/>
      <c r="H12" s="90"/>
      <c r="I12" s="90"/>
      <c r="J12" s="90"/>
      <c r="K12" s="90"/>
      <c r="L12" s="90"/>
      <c r="M12" s="90">
        <v>1</v>
      </c>
      <c r="N12" s="90"/>
      <c r="O12" s="90"/>
      <c r="P12" s="32"/>
      <c r="Q12" s="33">
        <f t="shared" si="0"/>
        <v>1</v>
      </c>
    </row>
    <row r="13" spans="1:17" ht="15.75">
      <c r="A13" s="108">
        <v>6</v>
      </c>
      <c r="B13" s="223"/>
      <c r="C13" s="102" t="s">
        <v>359</v>
      </c>
      <c r="D13" s="90"/>
      <c r="E13" s="90"/>
      <c r="F13" s="90"/>
      <c r="G13" s="90"/>
      <c r="H13" s="90"/>
      <c r="I13" s="90"/>
      <c r="J13" s="90">
        <v>1</v>
      </c>
      <c r="K13" s="90"/>
      <c r="L13" s="90"/>
      <c r="M13" s="90"/>
      <c r="N13" s="90"/>
      <c r="O13" s="90"/>
      <c r="P13" s="32"/>
      <c r="Q13" s="33">
        <f t="shared" si="0"/>
        <v>1</v>
      </c>
    </row>
    <row r="14" spans="1:17" ht="15.75">
      <c r="A14" s="108">
        <v>7</v>
      </c>
      <c r="B14" s="223"/>
      <c r="C14" s="102" t="s">
        <v>361</v>
      </c>
      <c r="D14" s="90"/>
      <c r="E14" s="90"/>
      <c r="F14" s="90"/>
      <c r="G14" s="90"/>
      <c r="H14" s="90"/>
      <c r="I14" s="90"/>
      <c r="J14" s="90"/>
      <c r="K14" s="90"/>
      <c r="L14" s="90">
        <v>1</v>
      </c>
      <c r="M14" s="90"/>
      <c r="N14" s="90"/>
      <c r="O14" s="90"/>
      <c r="P14" s="32"/>
      <c r="Q14" s="33">
        <f t="shared" si="0"/>
        <v>1</v>
      </c>
    </row>
    <row r="15" spans="1:17" ht="15.75">
      <c r="A15" s="108">
        <v>8</v>
      </c>
      <c r="B15" s="223"/>
      <c r="C15" s="102" t="s">
        <v>363</v>
      </c>
      <c r="D15" s="90"/>
      <c r="E15" s="90"/>
      <c r="F15" s="90"/>
      <c r="G15" s="90"/>
      <c r="H15" s="90"/>
      <c r="I15" s="90"/>
      <c r="J15" s="90"/>
      <c r="K15" s="90"/>
      <c r="L15" s="90"/>
      <c r="M15" s="90">
        <v>1</v>
      </c>
      <c r="N15" s="90"/>
      <c r="O15" s="90"/>
      <c r="P15" s="32"/>
      <c r="Q15" s="33">
        <f t="shared" si="0"/>
        <v>1</v>
      </c>
    </row>
    <row r="16" spans="1:17" ht="15.75">
      <c r="A16" s="108">
        <v>9</v>
      </c>
      <c r="B16" s="223"/>
      <c r="C16" s="102" t="s">
        <v>365</v>
      </c>
      <c r="D16" s="90"/>
      <c r="E16" s="90"/>
      <c r="F16" s="90"/>
      <c r="G16" s="90"/>
      <c r="H16" s="90"/>
      <c r="I16" s="90"/>
      <c r="J16" s="90"/>
      <c r="K16" s="90"/>
      <c r="L16" s="90"/>
      <c r="M16" s="90">
        <v>1</v>
      </c>
      <c r="N16" s="90"/>
      <c r="O16" s="90"/>
      <c r="P16" s="32"/>
      <c r="Q16" s="33">
        <f t="shared" si="0"/>
        <v>1</v>
      </c>
    </row>
    <row r="17" spans="1:17" ht="15.75">
      <c r="A17" s="108">
        <v>10</v>
      </c>
      <c r="B17" s="223"/>
      <c r="C17" s="102" t="s">
        <v>367</v>
      </c>
      <c r="D17" s="90"/>
      <c r="E17" s="90"/>
      <c r="F17" s="90"/>
      <c r="G17" s="90"/>
      <c r="H17" s="90"/>
      <c r="I17" s="90"/>
      <c r="J17" s="90"/>
      <c r="K17" s="90"/>
      <c r="L17" s="90">
        <v>1</v>
      </c>
      <c r="M17" s="90"/>
      <c r="N17" s="90"/>
      <c r="O17" s="90"/>
      <c r="P17" s="32"/>
      <c r="Q17" s="33">
        <f t="shared" si="0"/>
        <v>1</v>
      </c>
    </row>
    <row r="18" spans="1:17" ht="15.75">
      <c r="A18" s="108">
        <v>11</v>
      </c>
      <c r="B18" s="223"/>
      <c r="C18" s="102" t="s">
        <v>369</v>
      </c>
      <c r="D18" s="90"/>
      <c r="E18" s="90"/>
      <c r="F18" s="90"/>
      <c r="G18" s="90"/>
      <c r="H18" s="90"/>
      <c r="I18" s="90"/>
      <c r="J18" s="90"/>
      <c r="K18" s="90"/>
      <c r="L18" s="90">
        <v>1</v>
      </c>
      <c r="M18" s="90"/>
      <c r="N18" s="90"/>
      <c r="O18" s="90"/>
      <c r="P18" s="32"/>
      <c r="Q18" s="33">
        <f t="shared" si="0"/>
        <v>1</v>
      </c>
    </row>
    <row r="19" spans="1:17" ht="15.75">
      <c r="A19" s="108">
        <v>12</v>
      </c>
      <c r="B19" s="223"/>
      <c r="C19" s="102" t="s">
        <v>371</v>
      </c>
      <c r="D19" s="90"/>
      <c r="E19" s="90"/>
      <c r="F19" s="90"/>
      <c r="G19" s="90"/>
      <c r="H19" s="90"/>
      <c r="I19" s="90"/>
      <c r="J19" s="90"/>
      <c r="K19" s="90"/>
      <c r="L19" s="90"/>
      <c r="M19" s="90">
        <v>1</v>
      </c>
      <c r="N19" s="90"/>
      <c r="O19" s="90"/>
      <c r="P19" s="32"/>
      <c r="Q19" s="33">
        <f t="shared" si="0"/>
        <v>1</v>
      </c>
    </row>
    <row r="20" spans="1:17" ht="15.75">
      <c r="A20" s="108">
        <v>13</v>
      </c>
      <c r="B20" s="223"/>
      <c r="C20" s="102" t="s">
        <v>373</v>
      </c>
      <c r="D20" s="90"/>
      <c r="E20" s="90"/>
      <c r="F20" s="90"/>
      <c r="G20" s="90"/>
      <c r="H20" s="90"/>
      <c r="I20" s="90"/>
      <c r="J20" s="90"/>
      <c r="K20" s="90"/>
      <c r="L20" s="90"/>
      <c r="M20" s="90">
        <v>1</v>
      </c>
      <c r="N20" s="90"/>
      <c r="O20" s="90"/>
      <c r="P20" s="32"/>
      <c r="Q20" s="33">
        <f t="shared" si="0"/>
        <v>1</v>
      </c>
    </row>
    <row r="21" spans="1:17" ht="15.75">
      <c r="A21" s="108">
        <v>14</v>
      </c>
      <c r="B21" s="223"/>
      <c r="C21" s="102" t="s">
        <v>375</v>
      </c>
      <c r="D21" s="90"/>
      <c r="E21" s="90"/>
      <c r="F21" s="90"/>
      <c r="G21" s="90"/>
      <c r="H21" s="90"/>
      <c r="I21" s="90"/>
      <c r="J21" s="90"/>
      <c r="K21" s="90"/>
      <c r="L21" s="90">
        <v>1</v>
      </c>
      <c r="M21" s="90"/>
      <c r="N21" s="90"/>
      <c r="O21" s="90"/>
      <c r="P21" s="32"/>
      <c r="Q21" s="33">
        <f t="shared" si="0"/>
        <v>1</v>
      </c>
    </row>
    <row r="22" spans="1:17" ht="15.75">
      <c r="A22" s="108">
        <v>15</v>
      </c>
      <c r="B22" s="223"/>
      <c r="C22" s="102" t="s">
        <v>377</v>
      </c>
      <c r="D22" s="90"/>
      <c r="E22" s="90"/>
      <c r="F22" s="90"/>
      <c r="G22" s="90"/>
      <c r="H22" s="90"/>
      <c r="I22" s="90"/>
      <c r="J22" s="90"/>
      <c r="K22" s="90"/>
      <c r="L22" s="90"/>
      <c r="M22" s="90">
        <v>1</v>
      </c>
      <c r="N22" s="90"/>
      <c r="O22" s="90"/>
      <c r="P22" s="32"/>
      <c r="Q22" s="33">
        <f t="shared" si="0"/>
        <v>1</v>
      </c>
    </row>
    <row r="23" spans="1:17" ht="15.75">
      <c r="A23" s="108">
        <v>16</v>
      </c>
      <c r="B23" s="223"/>
      <c r="C23" s="102" t="s">
        <v>379</v>
      </c>
      <c r="D23" s="90"/>
      <c r="E23" s="90"/>
      <c r="F23" s="90"/>
      <c r="G23" s="90"/>
      <c r="H23" s="90"/>
      <c r="I23" s="90"/>
      <c r="J23" s="90">
        <v>1</v>
      </c>
      <c r="K23" s="90"/>
      <c r="L23" s="90"/>
      <c r="M23" s="90"/>
      <c r="N23" s="90"/>
      <c r="O23" s="90"/>
      <c r="P23" s="32"/>
      <c r="Q23" s="33">
        <f t="shared" si="0"/>
        <v>1</v>
      </c>
    </row>
    <row r="24" spans="1:17" ht="15.75">
      <c r="A24" s="108">
        <v>17</v>
      </c>
      <c r="B24" s="223"/>
      <c r="C24" s="102" t="s">
        <v>381</v>
      </c>
      <c r="D24" s="90"/>
      <c r="E24" s="90"/>
      <c r="F24" s="90"/>
      <c r="G24" s="90"/>
      <c r="H24" s="90"/>
      <c r="I24" s="90"/>
      <c r="J24" s="90"/>
      <c r="K24" s="90"/>
      <c r="L24" s="90">
        <v>1</v>
      </c>
      <c r="M24" s="90"/>
      <c r="N24" s="90"/>
      <c r="O24" s="90"/>
      <c r="P24" s="32"/>
      <c r="Q24" s="33">
        <f t="shared" si="0"/>
        <v>1</v>
      </c>
    </row>
    <row r="25" spans="1:17" ht="15.75">
      <c r="A25" s="108">
        <v>18</v>
      </c>
      <c r="B25" s="223"/>
      <c r="C25" s="102" t="s">
        <v>383</v>
      </c>
      <c r="D25" s="90"/>
      <c r="E25" s="90"/>
      <c r="F25" s="90"/>
      <c r="G25" s="90"/>
      <c r="H25" s="90"/>
      <c r="I25" s="90"/>
      <c r="J25" s="90"/>
      <c r="K25" s="90">
        <v>1</v>
      </c>
      <c r="L25" s="90"/>
      <c r="M25" s="90"/>
      <c r="N25" s="90"/>
      <c r="O25" s="90"/>
      <c r="P25" s="32"/>
      <c r="Q25" s="33">
        <f t="shared" si="0"/>
        <v>1</v>
      </c>
    </row>
    <row r="26" spans="1:17" ht="15.75">
      <c r="A26" s="108">
        <v>19</v>
      </c>
      <c r="B26" s="223"/>
      <c r="C26" s="102" t="s">
        <v>385</v>
      </c>
      <c r="D26" s="90"/>
      <c r="E26" s="90"/>
      <c r="F26" s="90"/>
      <c r="G26" s="90"/>
      <c r="H26" s="90"/>
      <c r="I26" s="90"/>
      <c r="J26" s="90"/>
      <c r="K26" s="90"/>
      <c r="L26" s="90"/>
      <c r="M26" s="90">
        <v>1</v>
      </c>
      <c r="N26" s="90"/>
      <c r="O26" s="90"/>
      <c r="P26" s="32"/>
      <c r="Q26" s="33">
        <f t="shared" si="0"/>
        <v>1</v>
      </c>
    </row>
    <row r="27" spans="1:17" ht="15.75">
      <c r="A27" s="108">
        <v>20</v>
      </c>
      <c r="B27" s="223"/>
      <c r="C27" s="104" t="s">
        <v>386</v>
      </c>
      <c r="D27" s="90"/>
      <c r="E27" s="90"/>
      <c r="F27" s="90"/>
      <c r="G27" s="90"/>
      <c r="H27" s="90"/>
      <c r="I27" s="90"/>
      <c r="J27" s="90"/>
      <c r="K27" s="90"/>
      <c r="L27" s="90"/>
      <c r="M27" s="90">
        <v>1</v>
      </c>
      <c r="N27" s="90"/>
      <c r="O27" s="90"/>
      <c r="P27" s="32"/>
      <c r="Q27" s="33">
        <f t="shared" si="0"/>
        <v>1</v>
      </c>
    </row>
    <row r="28" spans="1:17" ht="15.75">
      <c r="A28" s="108">
        <v>21</v>
      </c>
      <c r="B28" s="223"/>
      <c r="C28" s="105" t="s">
        <v>387</v>
      </c>
      <c r="D28" s="90"/>
      <c r="E28" s="90"/>
      <c r="F28" s="90"/>
      <c r="G28" s="90"/>
      <c r="H28" s="90"/>
      <c r="I28" s="90"/>
      <c r="J28" s="90"/>
      <c r="K28" s="90"/>
      <c r="L28" s="90"/>
      <c r="M28" s="90">
        <v>1</v>
      </c>
      <c r="N28" s="90"/>
      <c r="O28" s="90"/>
      <c r="P28" s="32"/>
      <c r="Q28" s="33">
        <f t="shared" si="0"/>
        <v>1</v>
      </c>
    </row>
    <row r="29" spans="1:17" ht="15.75">
      <c r="A29" s="108">
        <v>22</v>
      </c>
      <c r="B29" s="223"/>
      <c r="C29" s="102" t="s">
        <v>391</v>
      </c>
      <c r="D29" s="90"/>
      <c r="E29" s="90"/>
      <c r="F29" s="90"/>
      <c r="G29" s="90"/>
      <c r="H29" s="90"/>
      <c r="I29" s="90"/>
      <c r="J29" s="90"/>
      <c r="K29" s="90"/>
      <c r="L29" s="90">
        <v>1</v>
      </c>
      <c r="M29" s="90"/>
      <c r="N29" s="90"/>
      <c r="O29" s="90"/>
      <c r="P29" s="32"/>
      <c r="Q29" s="33">
        <f t="shared" si="0"/>
        <v>1</v>
      </c>
    </row>
    <row r="30" spans="1:17" ht="15.75">
      <c r="A30" s="108">
        <v>23</v>
      </c>
      <c r="B30" s="223"/>
      <c r="C30" s="102" t="s">
        <v>392</v>
      </c>
      <c r="D30" s="90"/>
      <c r="E30" s="90"/>
      <c r="F30" s="90"/>
      <c r="G30" s="90"/>
      <c r="H30" s="90"/>
      <c r="I30" s="90"/>
      <c r="J30" s="90"/>
      <c r="K30" s="90"/>
      <c r="L30" s="90"/>
      <c r="M30" s="90">
        <v>1</v>
      </c>
      <c r="N30" s="90"/>
      <c r="O30" s="90"/>
      <c r="P30" s="32"/>
      <c r="Q30" s="33">
        <f t="shared" si="0"/>
        <v>1</v>
      </c>
    </row>
    <row r="31" spans="1:17" ht="15.75">
      <c r="A31" s="108">
        <v>24</v>
      </c>
      <c r="B31" s="224"/>
      <c r="C31" s="104" t="s">
        <v>393</v>
      </c>
      <c r="D31" s="31"/>
      <c r="E31" s="31"/>
      <c r="F31" s="31"/>
      <c r="G31" s="31"/>
      <c r="H31" s="31"/>
      <c r="I31" s="31"/>
      <c r="J31" s="109"/>
      <c r="K31" s="109"/>
      <c r="L31" s="110">
        <v>1</v>
      </c>
      <c r="M31" s="109"/>
      <c r="N31" s="109"/>
      <c r="O31" s="109"/>
      <c r="P31" s="109"/>
      <c r="Q31" s="33">
        <f t="shared" si="0"/>
        <v>1</v>
      </c>
    </row>
    <row r="32" spans="1:17">
      <c r="A32" s="216" t="s">
        <v>4</v>
      </c>
      <c r="B32" s="217"/>
      <c r="C32" s="218"/>
      <c r="D32" s="30"/>
      <c r="E32" s="30"/>
      <c r="F32" s="30"/>
      <c r="G32" s="30"/>
      <c r="H32" s="30"/>
      <c r="I32" s="30"/>
      <c r="J32" s="111">
        <f>SUM(J8:J31)</f>
        <v>3</v>
      </c>
      <c r="K32" s="111">
        <f t="shared" ref="K32:P32" si="1">SUM(K8:K31)</f>
        <v>1</v>
      </c>
      <c r="L32" s="111">
        <f t="shared" si="1"/>
        <v>8</v>
      </c>
      <c r="M32" s="111">
        <f t="shared" si="1"/>
        <v>12</v>
      </c>
      <c r="N32" s="111">
        <f t="shared" si="1"/>
        <v>0</v>
      </c>
      <c r="O32" s="111">
        <f t="shared" si="1"/>
        <v>0</v>
      </c>
      <c r="P32" s="111">
        <f t="shared" si="1"/>
        <v>0</v>
      </c>
      <c r="Q32" s="33">
        <f t="shared" si="0"/>
        <v>24</v>
      </c>
    </row>
    <row r="33" spans="1:17">
      <c r="A33" s="107" t="s">
        <v>394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>
      <c r="A34" s="9" t="s">
        <v>328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</sheetData>
  <mergeCells count="11">
    <mergeCell ref="A32:C32"/>
    <mergeCell ref="A4:A7"/>
    <mergeCell ref="N5:P6"/>
    <mergeCell ref="D4:P4"/>
    <mergeCell ref="Q4:Q6"/>
    <mergeCell ref="C4:C7"/>
    <mergeCell ref="B4:B7"/>
    <mergeCell ref="D5:G6"/>
    <mergeCell ref="H5:I6"/>
    <mergeCell ref="J5:M6"/>
    <mergeCell ref="B8:B31"/>
  </mergeCells>
  <pageMargins left="0.7" right="0.2" top="0.75" bottom="0.75" header="0.3" footer="0.3"/>
  <pageSetup paperSize="9" scale="81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FF0000"/>
  </sheetPr>
  <dimension ref="A1:K34"/>
  <sheetViews>
    <sheetView workbookViewId="0">
      <selection activeCell="M16" sqref="M16"/>
    </sheetView>
  </sheetViews>
  <sheetFormatPr defaultRowHeight="15"/>
  <cols>
    <col min="1" max="1" width="5.5703125" customWidth="1"/>
    <col min="2" max="2" width="60.42578125" customWidth="1"/>
    <col min="8" max="8" width="9.28515625" customWidth="1"/>
  </cols>
  <sheetData>
    <row r="1" spans="1:11">
      <c r="A1" s="12" t="s">
        <v>483</v>
      </c>
    </row>
    <row r="2" spans="1:11">
      <c r="A2" s="239" t="s">
        <v>1</v>
      </c>
      <c r="B2" s="239" t="s">
        <v>79</v>
      </c>
      <c r="C2" s="252" t="s">
        <v>484</v>
      </c>
      <c r="D2" s="252"/>
      <c r="E2" s="212" t="s">
        <v>6</v>
      </c>
      <c r="F2" s="249" t="s">
        <v>244</v>
      </c>
      <c r="G2" s="249" t="s">
        <v>309</v>
      </c>
      <c r="H2" s="249" t="s">
        <v>310</v>
      </c>
      <c r="I2" s="212" t="s">
        <v>4</v>
      </c>
    </row>
    <row r="3" spans="1:11" ht="15" customHeight="1">
      <c r="A3" s="239"/>
      <c r="B3" s="239"/>
      <c r="C3" s="239" t="s">
        <v>81</v>
      </c>
      <c r="D3" s="239" t="s">
        <v>82</v>
      </c>
      <c r="E3" s="213"/>
      <c r="F3" s="250"/>
      <c r="G3" s="250"/>
      <c r="H3" s="250"/>
      <c r="I3" s="213"/>
    </row>
    <row r="4" spans="1:11" ht="6" customHeight="1">
      <c r="A4" s="239"/>
      <c r="B4" s="239"/>
      <c r="C4" s="239"/>
      <c r="D4" s="239"/>
      <c r="E4" s="214"/>
      <c r="F4" s="251"/>
      <c r="G4" s="251"/>
      <c r="H4" s="251"/>
      <c r="I4" s="214"/>
    </row>
    <row r="5" spans="1:11">
      <c r="A5" s="55">
        <v>1</v>
      </c>
      <c r="B5" s="37" t="s">
        <v>115</v>
      </c>
      <c r="C5" s="41" t="s">
        <v>340</v>
      </c>
      <c r="D5" s="41" t="s">
        <v>340</v>
      </c>
      <c r="E5" s="41" t="s">
        <v>340</v>
      </c>
      <c r="F5" s="41" t="s">
        <v>340</v>
      </c>
      <c r="G5" s="41" t="s">
        <v>340</v>
      </c>
      <c r="H5" s="41" t="s">
        <v>340</v>
      </c>
      <c r="I5" s="41" t="s">
        <v>340</v>
      </c>
    </row>
    <row r="6" spans="1:11">
      <c r="A6" s="55">
        <v>2</v>
      </c>
      <c r="B6" s="37" t="s">
        <v>116</v>
      </c>
      <c r="C6" s="41" t="s">
        <v>340</v>
      </c>
      <c r="D6" s="41" t="s">
        <v>340</v>
      </c>
      <c r="E6" s="41" t="s">
        <v>340</v>
      </c>
      <c r="F6" s="41" t="s">
        <v>340</v>
      </c>
      <c r="G6" s="41" t="s">
        <v>340</v>
      </c>
      <c r="H6" s="41" t="s">
        <v>340</v>
      </c>
      <c r="I6" s="41" t="s">
        <v>340</v>
      </c>
    </row>
    <row r="7" spans="1:11">
      <c r="A7" s="55">
        <v>3</v>
      </c>
      <c r="B7" s="37" t="s">
        <v>117</v>
      </c>
      <c r="C7" s="41" t="s">
        <v>340</v>
      </c>
      <c r="D7" s="41" t="s">
        <v>340</v>
      </c>
      <c r="E7" s="41" t="s">
        <v>340</v>
      </c>
      <c r="F7" s="41" t="s">
        <v>340</v>
      </c>
      <c r="G7" s="41" t="s">
        <v>340</v>
      </c>
      <c r="H7" s="41" t="s">
        <v>340</v>
      </c>
      <c r="I7" s="41" t="s">
        <v>340</v>
      </c>
    </row>
    <row r="8" spans="1:11">
      <c r="A8" s="55">
        <v>4</v>
      </c>
      <c r="B8" s="37" t="s">
        <v>118</v>
      </c>
      <c r="C8" s="41" t="s">
        <v>340</v>
      </c>
      <c r="D8" s="41" t="s">
        <v>340</v>
      </c>
      <c r="E8" s="41" t="s">
        <v>340</v>
      </c>
      <c r="F8" s="41" t="s">
        <v>340</v>
      </c>
      <c r="G8" s="41" t="s">
        <v>340</v>
      </c>
      <c r="H8" s="41" t="s">
        <v>340</v>
      </c>
      <c r="I8" s="41" t="s">
        <v>340</v>
      </c>
      <c r="K8" s="13"/>
    </row>
    <row r="9" spans="1:11">
      <c r="A9" s="55">
        <v>5</v>
      </c>
      <c r="B9" s="37" t="s">
        <v>119</v>
      </c>
      <c r="C9" s="41" t="s">
        <v>340</v>
      </c>
      <c r="D9" s="41" t="s">
        <v>340</v>
      </c>
      <c r="E9" s="41" t="s">
        <v>340</v>
      </c>
      <c r="F9" s="41" t="s">
        <v>340</v>
      </c>
      <c r="G9" s="41" t="s">
        <v>340</v>
      </c>
      <c r="H9" s="41" t="s">
        <v>340</v>
      </c>
      <c r="I9" s="41" t="s">
        <v>340</v>
      </c>
      <c r="K9" s="13"/>
    </row>
    <row r="10" spans="1:11">
      <c r="A10" s="55">
        <v>6</v>
      </c>
      <c r="B10" s="37" t="s">
        <v>120</v>
      </c>
      <c r="C10" s="41" t="s">
        <v>340</v>
      </c>
      <c r="D10" s="41" t="s">
        <v>340</v>
      </c>
      <c r="E10" s="41" t="s">
        <v>340</v>
      </c>
      <c r="F10" s="41" t="s">
        <v>340</v>
      </c>
      <c r="G10" s="41" t="s">
        <v>340</v>
      </c>
      <c r="H10" s="41" t="s">
        <v>340</v>
      </c>
      <c r="I10" s="41" t="s">
        <v>340</v>
      </c>
      <c r="K10" s="13"/>
    </row>
    <row r="11" spans="1:11">
      <c r="A11" s="55">
        <v>7</v>
      </c>
      <c r="B11" s="37" t="s">
        <v>121</v>
      </c>
      <c r="C11" s="41" t="s">
        <v>340</v>
      </c>
      <c r="D11" s="41" t="s">
        <v>340</v>
      </c>
      <c r="E11" s="41" t="s">
        <v>340</v>
      </c>
      <c r="F11" s="41" t="s">
        <v>340</v>
      </c>
      <c r="G11" s="41" t="s">
        <v>340</v>
      </c>
      <c r="H11" s="41" t="s">
        <v>340</v>
      </c>
      <c r="I11" s="41" t="s">
        <v>340</v>
      </c>
    </row>
    <row r="12" spans="1:11">
      <c r="A12" s="55">
        <v>8</v>
      </c>
      <c r="B12" s="37" t="s">
        <v>122</v>
      </c>
      <c r="C12" s="41" t="s">
        <v>340</v>
      </c>
      <c r="D12" s="41" t="s">
        <v>340</v>
      </c>
      <c r="E12" s="41" t="s">
        <v>340</v>
      </c>
      <c r="F12" s="41" t="s">
        <v>340</v>
      </c>
      <c r="G12" s="41" t="s">
        <v>340</v>
      </c>
      <c r="H12" s="41" t="s">
        <v>340</v>
      </c>
      <c r="I12" s="41" t="s">
        <v>340</v>
      </c>
    </row>
    <row r="13" spans="1:11">
      <c r="A13" s="55">
        <v>9</v>
      </c>
      <c r="B13" s="37" t="s">
        <v>123</v>
      </c>
      <c r="C13" s="41" t="s">
        <v>340</v>
      </c>
      <c r="D13" s="41" t="s">
        <v>340</v>
      </c>
      <c r="E13" s="41" t="s">
        <v>340</v>
      </c>
      <c r="F13" s="41" t="s">
        <v>340</v>
      </c>
      <c r="G13" s="41" t="s">
        <v>340</v>
      </c>
      <c r="H13" s="41" t="s">
        <v>340</v>
      </c>
      <c r="I13" s="41" t="s">
        <v>340</v>
      </c>
    </row>
    <row r="14" spans="1:11">
      <c r="A14" s="55">
        <v>10</v>
      </c>
      <c r="B14" s="37" t="s">
        <v>308</v>
      </c>
      <c r="C14" s="41" t="s">
        <v>340</v>
      </c>
      <c r="D14" s="41" t="s">
        <v>340</v>
      </c>
      <c r="E14" s="41" t="s">
        <v>340</v>
      </c>
      <c r="F14" s="41" t="s">
        <v>340</v>
      </c>
      <c r="G14" s="41" t="s">
        <v>340</v>
      </c>
      <c r="H14" s="41" t="s">
        <v>340</v>
      </c>
      <c r="I14" s="41" t="s">
        <v>340</v>
      </c>
    </row>
    <row r="15" spans="1:11">
      <c r="A15" s="55">
        <v>11</v>
      </c>
      <c r="B15" s="37" t="s">
        <v>124</v>
      </c>
      <c r="C15" s="41" t="s">
        <v>340</v>
      </c>
      <c r="D15" s="41" t="s">
        <v>340</v>
      </c>
      <c r="E15" s="41" t="s">
        <v>340</v>
      </c>
      <c r="F15" s="41" t="s">
        <v>340</v>
      </c>
      <c r="G15" s="41" t="s">
        <v>340</v>
      </c>
      <c r="H15" s="41" t="s">
        <v>340</v>
      </c>
      <c r="I15" s="41" t="s">
        <v>340</v>
      </c>
    </row>
    <row r="16" spans="1:11">
      <c r="A16" s="55">
        <v>12</v>
      </c>
      <c r="B16" s="37" t="s">
        <v>125</v>
      </c>
      <c r="C16" s="41" t="s">
        <v>340</v>
      </c>
      <c r="D16" s="41" t="s">
        <v>340</v>
      </c>
      <c r="E16" s="41" t="s">
        <v>340</v>
      </c>
      <c r="F16" s="41" t="s">
        <v>340</v>
      </c>
      <c r="G16" s="41" t="s">
        <v>340</v>
      </c>
      <c r="H16" s="41" t="s">
        <v>340</v>
      </c>
      <c r="I16" s="41" t="s">
        <v>340</v>
      </c>
    </row>
    <row r="17" spans="1:9">
      <c r="A17" s="55">
        <v>13</v>
      </c>
      <c r="B17" s="37" t="s">
        <v>126</v>
      </c>
      <c r="C17" s="41" t="s">
        <v>340</v>
      </c>
      <c r="D17" s="41" t="s">
        <v>340</v>
      </c>
      <c r="E17" s="41" t="s">
        <v>340</v>
      </c>
      <c r="F17" s="41" t="s">
        <v>340</v>
      </c>
      <c r="G17" s="41" t="s">
        <v>340</v>
      </c>
      <c r="H17" s="41" t="s">
        <v>340</v>
      </c>
      <c r="I17" s="41" t="s">
        <v>340</v>
      </c>
    </row>
    <row r="18" spans="1:9">
      <c r="A18" s="55">
        <v>14</v>
      </c>
      <c r="B18" s="37" t="s">
        <v>127</v>
      </c>
      <c r="C18" s="41" t="s">
        <v>340</v>
      </c>
      <c r="D18" s="41" t="s">
        <v>340</v>
      </c>
      <c r="E18" s="41" t="s">
        <v>340</v>
      </c>
      <c r="F18" s="41" t="s">
        <v>340</v>
      </c>
      <c r="G18" s="41" t="s">
        <v>340</v>
      </c>
      <c r="H18" s="41" t="s">
        <v>340</v>
      </c>
      <c r="I18" s="41" t="s">
        <v>340</v>
      </c>
    </row>
    <row r="19" spans="1:9">
      <c r="A19" s="55">
        <v>15</v>
      </c>
      <c r="B19" s="53" t="s">
        <v>128</v>
      </c>
      <c r="C19" s="41" t="s">
        <v>340</v>
      </c>
      <c r="D19" s="41" t="s">
        <v>340</v>
      </c>
      <c r="E19" s="41" t="s">
        <v>340</v>
      </c>
      <c r="F19" s="41" t="s">
        <v>340</v>
      </c>
      <c r="G19" s="41" t="s">
        <v>340</v>
      </c>
      <c r="H19" s="41" t="s">
        <v>340</v>
      </c>
      <c r="I19" s="41" t="s">
        <v>340</v>
      </c>
    </row>
    <row r="20" spans="1:9">
      <c r="A20" s="55">
        <v>16</v>
      </c>
      <c r="B20" s="37" t="s">
        <v>129</v>
      </c>
      <c r="C20" s="41" t="s">
        <v>340</v>
      </c>
      <c r="D20" s="41" t="s">
        <v>340</v>
      </c>
      <c r="E20" s="41" t="s">
        <v>340</v>
      </c>
      <c r="F20" s="41" t="s">
        <v>340</v>
      </c>
      <c r="G20" s="41" t="s">
        <v>340</v>
      </c>
      <c r="H20" s="41" t="s">
        <v>340</v>
      </c>
      <c r="I20" s="41" t="s">
        <v>340</v>
      </c>
    </row>
    <row r="21" spans="1:9">
      <c r="A21" s="55">
        <v>17</v>
      </c>
      <c r="B21" s="37" t="s">
        <v>130</v>
      </c>
      <c r="C21" s="41" t="s">
        <v>340</v>
      </c>
      <c r="D21" s="41" t="s">
        <v>340</v>
      </c>
      <c r="E21" s="41" t="s">
        <v>340</v>
      </c>
      <c r="F21" s="41" t="s">
        <v>340</v>
      </c>
      <c r="G21" s="41" t="s">
        <v>340</v>
      </c>
      <c r="H21" s="41" t="s">
        <v>340</v>
      </c>
      <c r="I21" s="41" t="s">
        <v>340</v>
      </c>
    </row>
    <row r="22" spans="1:9">
      <c r="A22" s="55">
        <v>18</v>
      </c>
      <c r="B22" s="37" t="s">
        <v>131</v>
      </c>
      <c r="C22" s="41" t="s">
        <v>340</v>
      </c>
      <c r="D22" s="41" t="s">
        <v>340</v>
      </c>
      <c r="E22" s="41" t="s">
        <v>340</v>
      </c>
      <c r="F22" s="41" t="s">
        <v>340</v>
      </c>
      <c r="G22" s="41" t="s">
        <v>340</v>
      </c>
      <c r="H22" s="41" t="s">
        <v>340</v>
      </c>
      <c r="I22" s="41" t="s">
        <v>340</v>
      </c>
    </row>
    <row r="23" spans="1:9">
      <c r="A23" s="55">
        <v>19</v>
      </c>
      <c r="B23" s="37" t="s">
        <v>132</v>
      </c>
      <c r="C23" s="41" t="s">
        <v>340</v>
      </c>
      <c r="D23" s="41" t="s">
        <v>340</v>
      </c>
      <c r="E23" s="41" t="s">
        <v>340</v>
      </c>
      <c r="F23" s="41" t="s">
        <v>340</v>
      </c>
      <c r="G23" s="41" t="s">
        <v>340</v>
      </c>
      <c r="H23" s="41" t="s">
        <v>340</v>
      </c>
      <c r="I23" s="41" t="s">
        <v>340</v>
      </c>
    </row>
    <row r="24" spans="1:9">
      <c r="A24" s="55">
        <v>20</v>
      </c>
      <c r="B24" s="37" t="s">
        <v>133</v>
      </c>
      <c r="C24" s="41" t="s">
        <v>340</v>
      </c>
      <c r="D24" s="41" t="s">
        <v>340</v>
      </c>
      <c r="E24" s="41" t="s">
        <v>340</v>
      </c>
      <c r="F24" s="41" t="s">
        <v>340</v>
      </c>
      <c r="G24" s="41" t="s">
        <v>340</v>
      </c>
      <c r="H24" s="41" t="s">
        <v>340</v>
      </c>
      <c r="I24" s="41" t="s">
        <v>340</v>
      </c>
    </row>
    <row r="25" spans="1:9">
      <c r="A25" s="55">
        <v>21</v>
      </c>
      <c r="B25" s="37" t="s">
        <v>134</v>
      </c>
      <c r="C25" s="41" t="s">
        <v>340</v>
      </c>
      <c r="D25" s="41" t="s">
        <v>340</v>
      </c>
      <c r="E25" s="41" t="s">
        <v>340</v>
      </c>
      <c r="F25" s="41" t="s">
        <v>340</v>
      </c>
      <c r="G25" s="41" t="s">
        <v>340</v>
      </c>
      <c r="H25" s="41" t="s">
        <v>340</v>
      </c>
      <c r="I25" s="41" t="s">
        <v>340</v>
      </c>
    </row>
    <row r="26" spans="1:9">
      <c r="A26" s="55">
        <v>22</v>
      </c>
      <c r="B26" s="37" t="s">
        <v>135</v>
      </c>
      <c r="C26" s="41" t="s">
        <v>340</v>
      </c>
      <c r="D26" s="41" t="s">
        <v>340</v>
      </c>
      <c r="E26" s="41" t="s">
        <v>340</v>
      </c>
      <c r="F26" s="41" t="s">
        <v>340</v>
      </c>
      <c r="G26" s="41" t="s">
        <v>340</v>
      </c>
      <c r="H26" s="41" t="s">
        <v>340</v>
      </c>
      <c r="I26" s="41" t="s">
        <v>340</v>
      </c>
    </row>
    <row r="27" spans="1:9">
      <c r="A27" s="55">
        <v>23</v>
      </c>
      <c r="B27" s="37" t="s">
        <v>136</v>
      </c>
      <c r="C27" s="41" t="s">
        <v>340</v>
      </c>
      <c r="D27" s="41" t="s">
        <v>340</v>
      </c>
      <c r="E27" s="41" t="s">
        <v>340</v>
      </c>
      <c r="F27" s="41" t="s">
        <v>340</v>
      </c>
      <c r="G27" s="41" t="s">
        <v>340</v>
      </c>
      <c r="H27" s="41" t="s">
        <v>340</v>
      </c>
      <c r="I27" s="41" t="s">
        <v>340</v>
      </c>
    </row>
    <row r="28" spans="1:9">
      <c r="A28" s="55">
        <v>24</v>
      </c>
      <c r="B28" s="37" t="s">
        <v>137</v>
      </c>
      <c r="C28" s="41" t="s">
        <v>340</v>
      </c>
      <c r="D28" s="41" t="s">
        <v>340</v>
      </c>
      <c r="E28" s="41" t="s">
        <v>340</v>
      </c>
      <c r="F28" s="41" t="s">
        <v>340</v>
      </c>
      <c r="G28" s="41" t="s">
        <v>340</v>
      </c>
      <c r="H28" s="41" t="s">
        <v>340</v>
      </c>
      <c r="I28" s="41" t="s">
        <v>340</v>
      </c>
    </row>
    <row r="29" spans="1:9">
      <c r="A29" s="55">
        <v>25</v>
      </c>
      <c r="B29" s="37" t="s">
        <v>138</v>
      </c>
      <c r="C29" s="41" t="s">
        <v>340</v>
      </c>
      <c r="D29" s="41" t="s">
        <v>340</v>
      </c>
      <c r="E29" s="41" t="s">
        <v>340</v>
      </c>
      <c r="F29" s="41" t="s">
        <v>340</v>
      </c>
      <c r="G29" s="41" t="s">
        <v>340</v>
      </c>
      <c r="H29" s="41" t="s">
        <v>340</v>
      </c>
      <c r="I29" s="41" t="s">
        <v>340</v>
      </c>
    </row>
    <row r="30" spans="1:9">
      <c r="A30" s="55">
        <v>26</v>
      </c>
      <c r="B30" s="37" t="s">
        <v>139</v>
      </c>
      <c r="C30" s="41" t="s">
        <v>340</v>
      </c>
      <c r="D30" s="41" t="s">
        <v>340</v>
      </c>
      <c r="E30" s="41" t="s">
        <v>340</v>
      </c>
      <c r="F30" s="41" t="s">
        <v>340</v>
      </c>
      <c r="G30" s="41" t="s">
        <v>340</v>
      </c>
      <c r="H30" s="41" t="s">
        <v>340</v>
      </c>
      <c r="I30" s="41" t="s">
        <v>340</v>
      </c>
    </row>
    <row r="31" spans="1:9">
      <c r="A31" s="55">
        <v>27</v>
      </c>
      <c r="B31" s="37" t="s">
        <v>140</v>
      </c>
      <c r="C31" s="41" t="s">
        <v>340</v>
      </c>
      <c r="D31" s="41" t="s">
        <v>340</v>
      </c>
      <c r="E31" s="41" t="s">
        <v>340</v>
      </c>
      <c r="F31" s="41" t="s">
        <v>340</v>
      </c>
      <c r="G31" s="41" t="s">
        <v>340</v>
      </c>
      <c r="H31" s="41" t="s">
        <v>340</v>
      </c>
      <c r="I31" s="41" t="s">
        <v>340</v>
      </c>
    </row>
    <row r="32" spans="1:9">
      <c r="A32" s="55">
        <v>28</v>
      </c>
      <c r="B32" s="53" t="s">
        <v>141</v>
      </c>
      <c r="C32" s="41" t="s">
        <v>340</v>
      </c>
      <c r="D32" s="41" t="s">
        <v>340</v>
      </c>
      <c r="E32" s="41" t="s">
        <v>340</v>
      </c>
      <c r="F32" s="41" t="s">
        <v>340</v>
      </c>
      <c r="G32" s="41" t="s">
        <v>340</v>
      </c>
      <c r="H32" s="41" t="s">
        <v>340</v>
      </c>
      <c r="I32" s="41" t="s">
        <v>340</v>
      </c>
    </row>
    <row r="33" spans="1:9">
      <c r="A33" s="55">
        <v>29</v>
      </c>
      <c r="B33" s="37" t="s">
        <v>142</v>
      </c>
      <c r="C33" s="41" t="s">
        <v>340</v>
      </c>
      <c r="D33" s="41" t="s">
        <v>340</v>
      </c>
      <c r="E33" s="41" t="s">
        <v>340</v>
      </c>
      <c r="F33" s="41" t="s">
        <v>340</v>
      </c>
      <c r="G33" s="41" t="s">
        <v>340</v>
      </c>
      <c r="H33" s="41" t="s">
        <v>340</v>
      </c>
      <c r="I33" s="41" t="s">
        <v>340</v>
      </c>
    </row>
    <row r="34" spans="1:9">
      <c r="A34" s="311" t="s">
        <v>4</v>
      </c>
      <c r="B34" s="312"/>
      <c r="C34" s="41" t="s">
        <v>340</v>
      </c>
      <c r="D34" s="41" t="s">
        <v>340</v>
      </c>
      <c r="E34" s="41" t="s">
        <v>340</v>
      </c>
      <c r="F34" s="41" t="s">
        <v>340</v>
      </c>
      <c r="G34" s="41" t="s">
        <v>340</v>
      </c>
      <c r="H34" s="41" t="s">
        <v>340</v>
      </c>
      <c r="I34" s="41" t="s">
        <v>340</v>
      </c>
    </row>
  </sheetData>
  <mergeCells count="11">
    <mergeCell ref="A34:B34"/>
    <mergeCell ref="E2:E4"/>
    <mergeCell ref="F2:F4"/>
    <mergeCell ref="G2:G4"/>
    <mergeCell ref="H2:H4"/>
    <mergeCell ref="I2:I4"/>
    <mergeCell ref="A2:A4"/>
    <mergeCell ref="B2:B4"/>
    <mergeCell ref="C2:D2"/>
    <mergeCell ref="C3:C4"/>
    <mergeCell ref="D3:D4"/>
  </mergeCells>
  <pageMargins left="0.7" right="0.7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FF0000"/>
  </sheetPr>
  <dimension ref="A1:M39"/>
  <sheetViews>
    <sheetView workbookViewId="0">
      <selection activeCell="M11" sqref="M11"/>
    </sheetView>
  </sheetViews>
  <sheetFormatPr defaultRowHeight="15"/>
  <cols>
    <col min="1" max="1" width="4.85546875" customWidth="1"/>
    <col min="2" max="2" width="59.42578125" customWidth="1"/>
  </cols>
  <sheetData>
    <row r="1" spans="1:13">
      <c r="A1" s="12" t="s">
        <v>485</v>
      </c>
    </row>
    <row r="2" spans="1:13">
      <c r="A2" s="239" t="s">
        <v>1</v>
      </c>
      <c r="B2" s="239" t="s">
        <v>79</v>
      </c>
      <c r="C2" s="239" t="s">
        <v>484</v>
      </c>
      <c r="D2" s="239"/>
      <c r="E2" s="239" t="s">
        <v>4</v>
      </c>
      <c r="F2" s="240" t="s">
        <v>244</v>
      </c>
      <c r="G2" s="240" t="s">
        <v>206</v>
      </c>
      <c r="H2" s="240" t="s">
        <v>245</v>
      </c>
      <c r="I2" s="239" t="s">
        <v>4</v>
      </c>
    </row>
    <row r="3" spans="1:13">
      <c r="A3" s="239"/>
      <c r="B3" s="239"/>
      <c r="C3" s="239" t="s">
        <v>81</v>
      </c>
      <c r="D3" s="239" t="s">
        <v>82</v>
      </c>
      <c r="E3" s="239"/>
      <c r="F3" s="240"/>
      <c r="G3" s="240"/>
      <c r="H3" s="240"/>
      <c r="I3" s="239"/>
    </row>
    <row r="4" spans="1:13">
      <c r="A4" s="239"/>
      <c r="B4" s="239"/>
      <c r="C4" s="239"/>
      <c r="D4" s="239"/>
      <c r="E4" s="239"/>
      <c r="F4" s="240"/>
      <c r="G4" s="240"/>
      <c r="H4" s="240"/>
      <c r="I4" s="239"/>
    </row>
    <row r="5" spans="1:13">
      <c r="A5" s="55">
        <v>1</v>
      </c>
      <c r="B5" s="37" t="s">
        <v>143</v>
      </c>
      <c r="C5" s="41" t="s">
        <v>340</v>
      </c>
      <c r="D5" s="41" t="s">
        <v>340</v>
      </c>
      <c r="E5" s="41" t="s">
        <v>340</v>
      </c>
      <c r="F5" s="41" t="s">
        <v>340</v>
      </c>
      <c r="G5" s="41" t="s">
        <v>340</v>
      </c>
      <c r="H5" s="41" t="s">
        <v>340</v>
      </c>
      <c r="I5" s="41" t="s">
        <v>340</v>
      </c>
    </row>
    <row r="6" spans="1:13">
      <c r="A6" s="55">
        <v>2</v>
      </c>
      <c r="B6" s="37" t="s">
        <v>144</v>
      </c>
      <c r="C6" s="41" t="s">
        <v>340</v>
      </c>
      <c r="D6" s="41" t="s">
        <v>340</v>
      </c>
      <c r="E6" s="41" t="s">
        <v>340</v>
      </c>
      <c r="F6" s="41" t="s">
        <v>340</v>
      </c>
      <c r="G6" s="41" t="s">
        <v>340</v>
      </c>
      <c r="H6" s="41" t="s">
        <v>340</v>
      </c>
      <c r="I6" s="41" t="s">
        <v>340</v>
      </c>
    </row>
    <row r="7" spans="1:13">
      <c r="A7" s="55">
        <v>3</v>
      </c>
      <c r="B7" s="37" t="s">
        <v>145</v>
      </c>
      <c r="C7" s="41" t="s">
        <v>340</v>
      </c>
      <c r="D7" s="41" t="s">
        <v>340</v>
      </c>
      <c r="E7" s="41" t="s">
        <v>340</v>
      </c>
      <c r="F7" s="41" t="s">
        <v>340</v>
      </c>
      <c r="G7" s="41" t="s">
        <v>340</v>
      </c>
      <c r="H7" s="41" t="s">
        <v>340</v>
      </c>
      <c r="I7" s="41" t="s">
        <v>340</v>
      </c>
    </row>
    <row r="8" spans="1:13">
      <c r="A8" s="55">
        <v>4</v>
      </c>
      <c r="B8" s="53" t="s">
        <v>146</v>
      </c>
      <c r="C8" s="41" t="s">
        <v>340</v>
      </c>
      <c r="D8" s="41" t="s">
        <v>340</v>
      </c>
      <c r="E8" s="41" t="s">
        <v>340</v>
      </c>
      <c r="F8" s="41" t="s">
        <v>340</v>
      </c>
      <c r="G8" s="41" t="s">
        <v>340</v>
      </c>
      <c r="H8" s="41" t="s">
        <v>340</v>
      </c>
      <c r="I8" s="41" t="s">
        <v>340</v>
      </c>
    </row>
    <row r="9" spans="1:13">
      <c r="A9" s="55">
        <v>5</v>
      </c>
      <c r="B9" s="37" t="s">
        <v>147</v>
      </c>
      <c r="C9" s="41" t="s">
        <v>340</v>
      </c>
      <c r="D9" s="41" t="s">
        <v>340</v>
      </c>
      <c r="E9" s="41" t="s">
        <v>340</v>
      </c>
      <c r="F9" s="41" t="s">
        <v>340</v>
      </c>
      <c r="G9" s="41" t="s">
        <v>340</v>
      </c>
      <c r="H9" s="41" t="s">
        <v>340</v>
      </c>
      <c r="I9" s="41" t="s">
        <v>340</v>
      </c>
      <c r="K9" s="13"/>
    </row>
    <row r="10" spans="1:13">
      <c r="A10" s="55">
        <v>6</v>
      </c>
      <c r="B10" s="37" t="s">
        <v>148</v>
      </c>
      <c r="C10" s="41" t="s">
        <v>340</v>
      </c>
      <c r="D10" s="41" t="s">
        <v>340</v>
      </c>
      <c r="E10" s="41" t="s">
        <v>340</v>
      </c>
      <c r="F10" s="41" t="s">
        <v>340</v>
      </c>
      <c r="G10" s="41" t="s">
        <v>340</v>
      </c>
      <c r="H10" s="41" t="s">
        <v>340</v>
      </c>
      <c r="I10" s="41" t="s">
        <v>340</v>
      </c>
      <c r="K10" s="13"/>
    </row>
    <row r="11" spans="1:13">
      <c r="A11" s="55">
        <v>7</v>
      </c>
      <c r="B11" s="37" t="s">
        <v>149</v>
      </c>
      <c r="C11" s="41" t="s">
        <v>340</v>
      </c>
      <c r="D11" s="41" t="s">
        <v>340</v>
      </c>
      <c r="E11" s="41" t="s">
        <v>340</v>
      </c>
      <c r="F11" s="41" t="s">
        <v>340</v>
      </c>
      <c r="G11" s="41" t="s">
        <v>340</v>
      </c>
      <c r="H11" s="41" t="s">
        <v>340</v>
      </c>
      <c r="I11" s="41" t="s">
        <v>340</v>
      </c>
      <c r="M11">
        <v>20000</v>
      </c>
    </row>
    <row r="12" spans="1:13">
      <c r="A12" s="55">
        <v>8</v>
      </c>
      <c r="B12" s="37" t="s">
        <v>150</v>
      </c>
      <c r="C12" s="41" t="s">
        <v>340</v>
      </c>
      <c r="D12" s="41" t="s">
        <v>340</v>
      </c>
      <c r="E12" s="41" t="s">
        <v>340</v>
      </c>
      <c r="F12" s="41" t="s">
        <v>340</v>
      </c>
      <c r="G12" s="41" t="s">
        <v>340</v>
      </c>
      <c r="H12" s="41" t="s">
        <v>340</v>
      </c>
      <c r="I12" s="41" t="s">
        <v>340</v>
      </c>
    </row>
    <row r="13" spans="1:13">
      <c r="A13" s="55">
        <v>9</v>
      </c>
      <c r="B13" s="37" t="s">
        <v>151</v>
      </c>
      <c r="C13" s="41" t="s">
        <v>340</v>
      </c>
      <c r="D13" s="41" t="s">
        <v>340</v>
      </c>
      <c r="E13" s="41" t="s">
        <v>340</v>
      </c>
      <c r="F13" s="41" t="s">
        <v>340</v>
      </c>
      <c r="G13" s="41" t="s">
        <v>340</v>
      </c>
      <c r="H13" s="41" t="s">
        <v>340</v>
      </c>
      <c r="I13" s="41" t="s">
        <v>340</v>
      </c>
    </row>
    <row r="14" spans="1:13">
      <c r="A14" s="55">
        <v>10</v>
      </c>
      <c r="B14" s="37" t="s">
        <v>152</v>
      </c>
      <c r="C14" s="41" t="s">
        <v>340</v>
      </c>
      <c r="D14" s="41" t="s">
        <v>340</v>
      </c>
      <c r="E14" s="41" t="s">
        <v>340</v>
      </c>
      <c r="F14" s="41" t="s">
        <v>340</v>
      </c>
      <c r="G14" s="41" t="s">
        <v>340</v>
      </c>
      <c r="H14" s="41" t="s">
        <v>340</v>
      </c>
      <c r="I14" s="41" t="s">
        <v>340</v>
      </c>
    </row>
    <row r="15" spans="1:13">
      <c r="A15" s="55">
        <v>11</v>
      </c>
      <c r="B15" s="37" t="s">
        <v>153</v>
      </c>
      <c r="C15" s="41" t="s">
        <v>340</v>
      </c>
      <c r="D15" s="41" t="s">
        <v>340</v>
      </c>
      <c r="E15" s="41" t="s">
        <v>340</v>
      </c>
      <c r="F15" s="41" t="s">
        <v>340</v>
      </c>
      <c r="G15" s="41" t="s">
        <v>340</v>
      </c>
      <c r="H15" s="41" t="s">
        <v>340</v>
      </c>
      <c r="I15" s="41" t="s">
        <v>340</v>
      </c>
    </row>
    <row r="16" spans="1:13">
      <c r="A16" s="55">
        <v>12</v>
      </c>
      <c r="B16" s="37" t="s">
        <v>154</v>
      </c>
      <c r="C16" s="41" t="s">
        <v>340</v>
      </c>
      <c r="D16" s="41" t="s">
        <v>340</v>
      </c>
      <c r="E16" s="41" t="s">
        <v>340</v>
      </c>
      <c r="F16" s="41" t="s">
        <v>340</v>
      </c>
      <c r="G16" s="41" t="s">
        <v>340</v>
      </c>
      <c r="H16" s="41" t="s">
        <v>340</v>
      </c>
      <c r="I16" s="41" t="s">
        <v>340</v>
      </c>
    </row>
    <row r="17" spans="1:9">
      <c r="A17" s="55">
        <v>13</v>
      </c>
      <c r="B17" s="37" t="s">
        <v>155</v>
      </c>
      <c r="C17" s="41" t="s">
        <v>340</v>
      </c>
      <c r="D17" s="41" t="s">
        <v>340</v>
      </c>
      <c r="E17" s="41" t="s">
        <v>340</v>
      </c>
      <c r="F17" s="41" t="s">
        <v>340</v>
      </c>
      <c r="G17" s="41" t="s">
        <v>340</v>
      </c>
      <c r="H17" s="41" t="s">
        <v>340</v>
      </c>
      <c r="I17" s="41" t="s">
        <v>340</v>
      </c>
    </row>
    <row r="18" spans="1:9">
      <c r="A18" s="55">
        <v>14</v>
      </c>
      <c r="B18" s="37" t="s">
        <v>156</v>
      </c>
      <c r="C18" s="41" t="s">
        <v>340</v>
      </c>
      <c r="D18" s="41" t="s">
        <v>340</v>
      </c>
      <c r="E18" s="41" t="s">
        <v>340</v>
      </c>
      <c r="F18" s="41" t="s">
        <v>340</v>
      </c>
      <c r="G18" s="41" t="s">
        <v>340</v>
      </c>
      <c r="H18" s="41" t="s">
        <v>340</v>
      </c>
      <c r="I18" s="41" t="s">
        <v>340</v>
      </c>
    </row>
    <row r="19" spans="1:9">
      <c r="A19" s="55">
        <v>15</v>
      </c>
      <c r="B19" s="37" t="s">
        <v>157</v>
      </c>
      <c r="C19" s="41" t="s">
        <v>340</v>
      </c>
      <c r="D19" s="41" t="s">
        <v>340</v>
      </c>
      <c r="E19" s="41" t="s">
        <v>340</v>
      </c>
      <c r="F19" s="41" t="s">
        <v>340</v>
      </c>
      <c r="G19" s="41" t="s">
        <v>340</v>
      </c>
      <c r="H19" s="41" t="s">
        <v>340</v>
      </c>
      <c r="I19" s="41" t="s">
        <v>340</v>
      </c>
    </row>
    <row r="20" spans="1:9">
      <c r="A20" s="55">
        <v>16</v>
      </c>
      <c r="B20" s="37" t="s">
        <v>158</v>
      </c>
      <c r="C20" s="41" t="s">
        <v>340</v>
      </c>
      <c r="D20" s="41" t="s">
        <v>340</v>
      </c>
      <c r="E20" s="41" t="s">
        <v>340</v>
      </c>
      <c r="F20" s="41" t="s">
        <v>340</v>
      </c>
      <c r="G20" s="41" t="s">
        <v>340</v>
      </c>
      <c r="H20" s="41" t="s">
        <v>340</v>
      </c>
      <c r="I20" s="41" t="s">
        <v>340</v>
      </c>
    </row>
    <row r="21" spans="1:9">
      <c r="A21" s="55">
        <v>17</v>
      </c>
      <c r="B21" s="37" t="s">
        <v>159</v>
      </c>
      <c r="C21" s="41" t="s">
        <v>340</v>
      </c>
      <c r="D21" s="41" t="s">
        <v>340</v>
      </c>
      <c r="E21" s="41" t="s">
        <v>340</v>
      </c>
      <c r="F21" s="41" t="s">
        <v>340</v>
      </c>
      <c r="G21" s="41" t="s">
        <v>340</v>
      </c>
      <c r="H21" s="41" t="s">
        <v>340</v>
      </c>
      <c r="I21" s="41" t="s">
        <v>340</v>
      </c>
    </row>
    <row r="22" spans="1:9">
      <c r="A22" s="55">
        <v>18</v>
      </c>
      <c r="B22" s="37" t="s">
        <v>160</v>
      </c>
      <c r="C22" s="41" t="s">
        <v>340</v>
      </c>
      <c r="D22" s="41" t="s">
        <v>340</v>
      </c>
      <c r="E22" s="41" t="s">
        <v>340</v>
      </c>
      <c r="F22" s="41" t="s">
        <v>340</v>
      </c>
      <c r="G22" s="41" t="s">
        <v>340</v>
      </c>
      <c r="H22" s="41" t="s">
        <v>340</v>
      </c>
      <c r="I22" s="41" t="s">
        <v>340</v>
      </c>
    </row>
    <row r="23" spans="1:9">
      <c r="A23" s="55">
        <v>19</v>
      </c>
      <c r="B23" s="37" t="s">
        <v>161</v>
      </c>
      <c r="C23" s="41" t="s">
        <v>340</v>
      </c>
      <c r="D23" s="41" t="s">
        <v>340</v>
      </c>
      <c r="E23" s="41" t="s">
        <v>340</v>
      </c>
      <c r="F23" s="41" t="s">
        <v>340</v>
      </c>
      <c r="G23" s="41" t="s">
        <v>340</v>
      </c>
      <c r="H23" s="41" t="s">
        <v>340</v>
      </c>
      <c r="I23" s="41" t="s">
        <v>340</v>
      </c>
    </row>
    <row r="24" spans="1:9">
      <c r="A24" s="55">
        <v>20</v>
      </c>
      <c r="B24" s="37" t="s">
        <v>162</v>
      </c>
      <c r="C24" s="41" t="s">
        <v>340</v>
      </c>
      <c r="D24" s="41" t="s">
        <v>340</v>
      </c>
      <c r="E24" s="41" t="s">
        <v>340</v>
      </c>
      <c r="F24" s="41" t="s">
        <v>340</v>
      </c>
      <c r="G24" s="41" t="s">
        <v>340</v>
      </c>
      <c r="H24" s="41" t="s">
        <v>340</v>
      </c>
      <c r="I24" s="41" t="s">
        <v>340</v>
      </c>
    </row>
    <row r="25" spans="1:9">
      <c r="A25" s="55">
        <v>21</v>
      </c>
      <c r="B25" s="37" t="s">
        <v>163</v>
      </c>
      <c r="C25" s="41" t="s">
        <v>340</v>
      </c>
      <c r="D25" s="41" t="s">
        <v>340</v>
      </c>
      <c r="E25" s="41" t="s">
        <v>340</v>
      </c>
      <c r="F25" s="41" t="s">
        <v>340</v>
      </c>
      <c r="G25" s="41" t="s">
        <v>340</v>
      </c>
      <c r="H25" s="41" t="s">
        <v>340</v>
      </c>
      <c r="I25" s="41" t="s">
        <v>340</v>
      </c>
    </row>
    <row r="26" spans="1:9">
      <c r="A26" s="55">
        <v>22</v>
      </c>
      <c r="B26" s="37" t="s">
        <v>164</v>
      </c>
      <c r="C26" s="41" t="s">
        <v>340</v>
      </c>
      <c r="D26" s="41" t="s">
        <v>340</v>
      </c>
      <c r="E26" s="41" t="s">
        <v>340</v>
      </c>
      <c r="F26" s="41" t="s">
        <v>340</v>
      </c>
      <c r="G26" s="41" t="s">
        <v>340</v>
      </c>
      <c r="H26" s="41" t="s">
        <v>340</v>
      </c>
      <c r="I26" s="41" t="s">
        <v>340</v>
      </c>
    </row>
    <row r="27" spans="1:9">
      <c r="A27" s="55">
        <v>23</v>
      </c>
      <c r="B27" s="37" t="s">
        <v>165</v>
      </c>
      <c r="C27" s="41" t="s">
        <v>340</v>
      </c>
      <c r="D27" s="41" t="s">
        <v>340</v>
      </c>
      <c r="E27" s="41" t="s">
        <v>340</v>
      </c>
      <c r="F27" s="41" t="s">
        <v>340</v>
      </c>
      <c r="G27" s="41" t="s">
        <v>340</v>
      </c>
      <c r="H27" s="41" t="s">
        <v>340</v>
      </c>
      <c r="I27" s="41" t="s">
        <v>340</v>
      </c>
    </row>
    <row r="28" spans="1:9">
      <c r="A28" s="55">
        <v>24</v>
      </c>
      <c r="B28" s="37" t="s">
        <v>166</v>
      </c>
      <c r="C28" s="41" t="s">
        <v>340</v>
      </c>
      <c r="D28" s="41" t="s">
        <v>340</v>
      </c>
      <c r="E28" s="41" t="s">
        <v>340</v>
      </c>
      <c r="F28" s="41" t="s">
        <v>340</v>
      </c>
      <c r="G28" s="41" t="s">
        <v>340</v>
      </c>
      <c r="H28" s="41" t="s">
        <v>340</v>
      </c>
      <c r="I28" s="41" t="s">
        <v>340</v>
      </c>
    </row>
    <row r="29" spans="1:9">
      <c r="A29" s="55">
        <v>25</v>
      </c>
      <c r="B29" s="37" t="s">
        <v>167</v>
      </c>
      <c r="C29" s="41" t="s">
        <v>340</v>
      </c>
      <c r="D29" s="41" t="s">
        <v>340</v>
      </c>
      <c r="E29" s="41" t="s">
        <v>340</v>
      </c>
      <c r="F29" s="41" t="s">
        <v>340</v>
      </c>
      <c r="G29" s="41" t="s">
        <v>340</v>
      </c>
      <c r="H29" s="41" t="s">
        <v>340</v>
      </c>
      <c r="I29" s="41" t="s">
        <v>340</v>
      </c>
    </row>
    <row r="30" spans="1:9">
      <c r="A30" s="55">
        <v>26</v>
      </c>
      <c r="B30" s="37" t="s">
        <v>168</v>
      </c>
      <c r="C30" s="41" t="s">
        <v>340</v>
      </c>
      <c r="D30" s="41" t="s">
        <v>340</v>
      </c>
      <c r="E30" s="41" t="s">
        <v>340</v>
      </c>
      <c r="F30" s="41" t="s">
        <v>340</v>
      </c>
      <c r="G30" s="41" t="s">
        <v>340</v>
      </c>
      <c r="H30" s="41" t="s">
        <v>340</v>
      </c>
      <c r="I30" s="41" t="s">
        <v>340</v>
      </c>
    </row>
    <row r="31" spans="1:9">
      <c r="A31" s="55">
        <v>27</v>
      </c>
      <c r="B31" s="37" t="s">
        <v>169</v>
      </c>
      <c r="C31" s="41" t="s">
        <v>340</v>
      </c>
      <c r="D31" s="41" t="s">
        <v>340</v>
      </c>
      <c r="E31" s="41" t="s">
        <v>340</v>
      </c>
      <c r="F31" s="41" t="s">
        <v>340</v>
      </c>
      <c r="G31" s="41" t="s">
        <v>340</v>
      </c>
      <c r="H31" s="41" t="s">
        <v>340</v>
      </c>
      <c r="I31" s="41" t="s">
        <v>340</v>
      </c>
    </row>
    <row r="32" spans="1:9">
      <c r="A32" s="55">
        <v>28</v>
      </c>
      <c r="B32" s="37" t="s">
        <v>170</v>
      </c>
      <c r="C32" s="41" t="s">
        <v>340</v>
      </c>
      <c r="D32" s="41" t="s">
        <v>340</v>
      </c>
      <c r="E32" s="41" t="s">
        <v>340</v>
      </c>
      <c r="F32" s="41" t="s">
        <v>340</v>
      </c>
      <c r="G32" s="41" t="s">
        <v>340</v>
      </c>
      <c r="H32" s="41" t="s">
        <v>340</v>
      </c>
      <c r="I32" s="41" t="s">
        <v>340</v>
      </c>
    </row>
    <row r="33" spans="1:9">
      <c r="A33" s="272" t="s">
        <v>4</v>
      </c>
      <c r="B33" s="273"/>
      <c r="C33" s="41" t="s">
        <v>340</v>
      </c>
      <c r="D33" s="41" t="s">
        <v>340</v>
      </c>
      <c r="E33" s="41" t="s">
        <v>340</v>
      </c>
      <c r="F33" s="41" t="s">
        <v>340</v>
      </c>
      <c r="G33" s="41" t="s">
        <v>340</v>
      </c>
      <c r="H33" s="41" t="s">
        <v>340</v>
      </c>
      <c r="I33" s="41" t="s">
        <v>340</v>
      </c>
    </row>
    <row r="35" spans="1:9">
      <c r="A35" s="14" t="s">
        <v>171</v>
      </c>
    </row>
    <row r="37" spans="1:9">
      <c r="A37" s="24" t="s">
        <v>17</v>
      </c>
    </row>
    <row r="39" spans="1:9" ht="15.75">
      <c r="A39" s="25" t="s">
        <v>172</v>
      </c>
    </row>
  </sheetData>
  <mergeCells count="11">
    <mergeCell ref="F2:F4"/>
    <mergeCell ref="G2:G4"/>
    <mergeCell ref="H2:H4"/>
    <mergeCell ref="I2:I4"/>
    <mergeCell ref="A33:B33"/>
    <mergeCell ref="A2:A4"/>
    <mergeCell ref="B2:B4"/>
    <mergeCell ref="C2:D2"/>
    <mergeCell ref="C3:C4"/>
    <mergeCell ref="D3:D4"/>
    <mergeCell ref="E2:E4"/>
  </mergeCells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FF0000"/>
  </sheetPr>
  <dimension ref="A1:O28"/>
  <sheetViews>
    <sheetView workbookViewId="0">
      <selection activeCell="J19" sqref="J19"/>
    </sheetView>
  </sheetViews>
  <sheetFormatPr defaultRowHeight="15"/>
  <cols>
    <col min="1" max="1" width="5.28515625" customWidth="1"/>
    <col min="2" max="2" width="27.42578125" customWidth="1"/>
    <col min="14" max="14" width="20.85546875" customWidth="1"/>
    <col min="15" max="15" width="25.42578125" customWidth="1"/>
  </cols>
  <sheetData>
    <row r="1" spans="1:15">
      <c r="A1" s="12" t="s">
        <v>487</v>
      </c>
    </row>
    <row r="3" spans="1:15">
      <c r="A3" s="239" t="s">
        <v>1</v>
      </c>
      <c r="B3" s="240" t="s">
        <v>311</v>
      </c>
      <c r="C3" s="239" t="s">
        <v>173</v>
      </c>
      <c r="D3" s="239"/>
      <c r="E3" s="239"/>
      <c r="F3" s="239" t="s">
        <v>312</v>
      </c>
      <c r="G3" s="239"/>
      <c r="H3" s="239"/>
      <c r="I3" s="239" t="s">
        <v>344</v>
      </c>
      <c r="J3" s="239"/>
      <c r="K3" s="239"/>
      <c r="L3" s="239" t="s">
        <v>486</v>
      </c>
      <c r="M3" s="239"/>
      <c r="N3" s="239"/>
      <c r="O3" s="239" t="s">
        <v>4</v>
      </c>
    </row>
    <row r="4" spans="1:15">
      <c r="A4" s="239"/>
      <c r="B4" s="240"/>
      <c r="C4" s="239" t="s">
        <v>81</v>
      </c>
      <c r="D4" s="239" t="s">
        <v>82</v>
      </c>
      <c r="E4" s="239" t="s">
        <v>6</v>
      </c>
      <c r="F4" s="239" t="s">
        <v>81</v>
      </c>
      <c r="G4" s="239" t="s">
        <v>82</v>
      </c>
      <c r="H4" s="239" t="s">
        <v>6</v>
      </c>
      <c r="I4" s="239" t="s">
        <v>81</v>
      </c>
      <c r="J4" s="239" t="s">
        <v>82</v>
      </c>
      <c r="K4" s="239" t="s">
        <v>6</v>
      </c>
      <c r="L4" s="239" t="s">
        <v>81</v>
      </c>
      <c r="M4" s="239" t="s">
        <v>82</v>
      </c>
      <c r="N4" s="239" t="s">
        <v>6</v>
      </c>
      <c r="O4" s="239"/>
    </row>
    <row r="5" spans="1:15">
      <c r="A5" s="239"/>
      <c r="B5" s="240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</row>
    <row r="6" spans="1:15">
      <c r="A6" s="55">
        <v>1</v>
      </c>
      <c r="B6" s="37" t="s">
        <v>174</v>
      </c>
      <c r="C6" s="41">
        <v>306</v>
      </c>
      <c r="D6" s="41">
        <v>225</v>
      </c>
      <c r="E6" s="84">
        <f>SUM(C6:D6)</f>
        <v>531</v>
      </c>
      <c r="F6" s="41">
        <v>382</v>
      </c>
      <c r="G6" s="41">
        <v>277</v>
      </c>
      <c r="H6" s="84">
        <f>SUM(F6:G6)</f>
        <v>659</v>
      </c>
      <c r="I6" s="41">
        <v>450</v>
      </c>
      <c r="J6" s="41">
        <v>302</v>
      </c>
      <c r="K6" s="84">
        <f>SUM(I6:J6)</f>
        <v>752</v>
      </c>
      <c r="L6" s="84">
        <v>565</v>
      </c>
      <c r="M6" s="83">
        <v>329</v>
      </c>
      <c r="N6" s="85">
        <f>SUM(L6:M6)</f>
        <v>894</v>
      </c>
      <c r="O6" s="85">
        <f>E6+H6+K6+N6</f>
        <v>2836</v>
      </c>
    </row>
    <row r="7" spans="1:15">
      <c r="A7" s="239" t="s">
        <v>4</v>
      </c>
      <c r="B7" s="239"/>
      <c r="C7" s="84">
        <f t="shared" ref="C7:O7" si="0">SUM(C6)</f>
        <v>306</v>
      </c>
      <c r="D7" s="84">
        <f t="shared" si="0"/>
        <v>225</v>
      </c>
      <c r="E7" s="84">
        <f t="shared" si="0"/>
        <v>531</v>
      </c>
      <c r="F7" s="84">
        <f t="shared" si="0"/>
        <v>382</v>
      </c>
      <c r="G7" s="84">
        <f t="shared" si="0"/>
        <v>277</v>
      </c>
      <c r="H7" s="84">
        <f t="shared" si="0"/>
        <v>659</v>
      </c>
      <c r="I7" s="84">
        <f t="shared" si="0"/>
        <v>450</v>
      </c>
      <c r="J7" s="84">
        <f t="shared" si="0"/>
        <v>302</v>
      </c>
      <c r="K7" s="84">
        <f t="shared" si="0"/>
        <v>752</v>
      </c>
      <c r="L7" s="84">
        <f t="shared" si="0"/>
        <v>565</v>
      </c>
      <c r="M7" s="83">
        <f t="shared" si="0"/>
        <v>329</v>
      </c>
      <c r="N7" s="85">
        <f t="shared" si="0"/>
        <v>894</v>
      </c>
      <c r="O7" s="85">
        <f t="shared" si="0"/>
        <v>2836</v>
      </c>
    </row>
    <row r="8" spans="1:15">
      <c r="A8" t="s">
        <v>114</v>
      </c>
    </row>
    <row r="9" spans="1:15">
      <c r="C9" s="26"/>
    </row>
    <row r="10" spans="1:15">
      <c r="A10" s="19"/>
    </row>
    <row r="11" spans="1:15">
      <c r="D11" s="19"/>
    </row>
    <row r="12" spans="1:15">
      <c r="A12" s="19"/>
      <c r="C12" s="19"/>
    </row>
    <row r="13" spans="1:15">
      <c r="C13" s="19"/>
    </row>
    <row r="14" spans="1:15">
      <c r="C14" s="19"/>
    </row>
    <row r="15" spans="1:15">
      <c r="A15" s="19"/>
      <c r="B15" s="19"/>
      <c r="D15" s="19"/>
    </row>
    <row r="16" spans="1:15">
      <c r="B16" s="19"/>
      <c r="D16" s="19"/>
    </row>
    <row r="17" spans="1:3">
      <c r="A17" s="19"/>
      <c r="B17" s="19"/>
    </row>
    <row r="19" spans="1:3">
      <c r="A19" s="19"/>
    </row>
    <row r="20" spans="1:3">
      <c r="A20" s="19"/>
    </row>
    <row r="22" spans="1:3">
      <c r="A22" s="19"/>
    </row>
    <row r="23" spans="1:3">
      <c r="A23" s="18"/>
      <c r="B23" s="18"/>
      <c r="C23" s="18"/>
    </row>
    <row r="24" spans="1:3">
      <c r="A24" s="18"/>
      <c r="B24" s="18"/>
      <c r="C24" s="18"/>
    </row>
    <row r="26" spans="1:3">
      <c r="A26" s="16"/>
    </row>
    <row r="28" spans="1:3">
      <c r="A28" s="24"/>
    </row>
  </sheetData>
  <mergeCells count="20">
    <mergeCell ref="A7:B7"/>
    <mergeCell ref="H4:H5"/>
    <mergeCell ref="I4:I5"/>
    <mergeCell ref="J4:J5"/>
    <mergeCell ref="K4:K5"/>
    <mergeCell ref="A3:A5"/>
    <mergeCell ref="B3:B5"/>
    <mergeCell ref="C3:E3"/>
    <mergeCell ref="F3:H3"/>
    <mergeCell ref="I3:K3"/>
    <mergeCell ref="C4:C5"/>
    <mergeCell ref="D4:D5"/>
    <mergeCell ref="E4:E5"/>
    <mergeCell ref="F4:F5"/>
    <mergeCell ref="G4:G5"/>
    <mergeCell ref="O3:O5"/>
    <mergeCell ref="L3:N3"/>
    <mergeCell ref="L4:L5"/>
    <mergeCell ref="M4:M5"/>
    <mergeCell ref="N4:N5"/>
  </mergeCells>
  <pageMargins left="0.7" right="0.2" top="0.75" bottom="0.75" header="0.3" footer="0.3"/>
  <pageSetup paperSize="9" scale="9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FF0000"/>
  </sheetPr>
  <dimension ref="A1:C20"/>
  <sheetViews>
    <sheetView workbookViewId="0">
      <selection activeCell="B27" sqref="B27"/>
    </sheetView>
  </sheetViews>
  <sheetFormatPr defaultRowHeight="15"/>
  <cols>
    <col min="1" max="3" width="41.7109375" customWidth="1"/>
  </cols>
  <sheetData>
    <row r="1" spans="1:3">
      <c r="A1" s="12" t="s">
        <v>175</v>
      </c>
    </row>
    <row r="2" spans="1:3">
      <c r="A2" s="12" t="s">
        <v>488</v>
      </c>
    </row>
    <row r="4" spans="1:3">
      <c r="A4" s="239" t="s">
        <v>176</v>
      </c>
      <c r="B4" s="239" t="s">
        <v>177</v>
      </c>
      <c r="C4" s="240" t="s">
        <v>313</v>
      </c>
    </row>
    <row r="5" spans="1:3">
      <c r="A5" s="239"/>
      <c r="B5" s="239"/>
      <c r="C5" s="240"/>
    </row>
    <row r="6" spans="1:3">
      <c r="A6" s="239"/>
      <c r="B6" s="239"/>
      <c r="C6" s="240"/>
    </row>
    <row r="7" spans="1:3">
      <c r="A7" s="37" t="s">
        <v>178</v>
      </c>
      <c r="B7" s="37" t="s">
        <v>61</v>
      </c>
      <c r="C7" s="41" t="s">
        <v>340</v>
      </c>
    </row>
    <row r="8" spans="1:3">
      <c r="A8" s="313" t="s">
        <v>180</v>
      </c>
      <c r="B8" s="37" t="s">
        <v>179</v>
      </c>
      <c r="C8" s="41" t="s">
        <v>340</v>
      </c>
    </row>
    <row r="9" spans="1:3">
      <c r="A9" s="313"/>
      <c r="B9" s="37" t="s">
        <v>60</v>
      </c>
      <c r="C9" s="41" t="s">
        <v>340</v>
      </c>
    </row>
    <row r="10" spans="1:3">
      <c r="A10" s="313"/>
      <c r="B10" s="37" t="s">
        <v>181</v>
      </c>
      <c r="C10" s="41" t="s">
        <v>340</v>
      </c>
    </row>
    <row r="11" spans="1:3">
      <c r="A11" s="313" t="s">
        <v>182</v>
      </c>
      <c r="B11" s="37" t="s">
        <v>72</v>
      </c>
      <c r="C11" s="41" t="s">
        <v>340</v>
      </c>
    </row>
    <row r="12" spans="1:3">
      <c r="A12" s="313"/>
      <c r="B12" s="37" t="s">
        <v>183</v>
      </c>
      <c r="C12" s="41" t="s">
        <v>340</v>
      </c>
    </row>
    <row r="13" spans="1:3">
      <c r="A13" s="313" t="s">
        <v>185</v>
      </c>
      <c r="B13" s="37" t="s">
        <v>184</v>
      </c>
      <c r="C13" s="41" t="s">
        <v>340</v>
      </c>
    </row>
    <row r="14" spans="1:3">
      <c r="A14" s="313"/>
      <c r="B14" s="37" t="s">
        <v>186</v>
      </c>
      <c r="C14" s="41" t="s">
        <v>340</v>
      </c>
    </row>
    <row r="15" spans="1:3">
      <c r="A15" s="37" t="s">
        <v>187</v>
      </c>
      <c r="B15" s="37" t="s">
        <v>74</v>
      </c>
      <c r="C15" s="41" t="s">
        <v>340</v>
      </c>
    </row>
    <row r="16" spans="1:3">
      <c r="A16" s="313" t="s">
        <v>62</v>
      </c>
      <c r="B16" s="37" t="s">
        <v>188</v>
      </c>
      <c r="C16" s="41" t="s">
        <v>340</v>
      </c>
    </row>
    <row r="17" spans="1:3">
      <c r="A17" s="313"/>
      <c r="B17" s="37" t="s">
        <v>189</v>
      </c>
      <c r="C17" s="41" t="s">
        <v>340</v>
      </c>
    </row>
    <row r="18" spans="1:3">
      <c r="A18" s="239" t="s">
        <v>4</v>
      </c>
      <c r="B18" s="239"/>
      <c r="C18" s="41" t="s">
        <v>340</v>
      </c>
    </row>
    <row r="20" spans="1:3">
      <c r="A20" s="16" t="s">
        <v>190</v>
      </c>
    </row>
  </sheetData>
  <mergeCells count="8">
    <mergeCell ref="A16:A17"/>
    <mergeCell ref="A18:B18"/>
    <mergeCell ref="A4:A6"/>
    <mergeCell ref="B4:B6"/>
    <mergeCell ref="C4:C6"/>
    <mergeCell ref="A8:A10"/>
    <mergeCell ref="A11:A12"/>
    <mergeCell ref="A13:A14"/>
  </mergeCells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FF0000"/>
  </sheetPr>
  <dimension ref="A1:K34"/>
  <sheetViews>
    <sheetView workbookViewId="0">
      <selection activeCell="G35" sqref="G35"/>
    </sheetView>
  </sheetViews>
  <sheetFormatPr defaultRowHeight="15"/>
  <cols>
    <col min="1" max="2" width="28.5703125" customWidth="1"/>
    <col min="3" max="6" width="17.85546875" customWidth="1"/>
  </cols>
  <sheetData>
    <row r="1" spans="1:11">
      <c r="A1" s="12" t="s">
        <v>489</v>
      </c>
    </row>
    <row r="2" spans="1:11" s="57" customFormat="1">
      <c r="A2" s="56" t="s">
        <v>176</v>
      </c>
      <c r="B2" s="56" t="s">
        <v>70</v>
      </c>
      <c r="C2" s="56" t="s">
        <v>81</v>
      </c>
      <c r="D2" s="56" t="s">
        <v>82</v>
      </c>
      <c r="E2" s="239" t="s">
        <v>4</v>
      </c>
      <c r="F2" s="239"/>
    </row>
    <row r="3" spans="1:11">
      <c r="A3" s="239" t="s">
        <v>191</v>
      </c>
      <c r="B3" s="37" t="s">
        <v>316</v>
      </c>
      <c r="C3" s="41" t="s">
        <v>340</v>
      </c>
      <c r="D3" s="41" t="s">
        <v>340</v>
      </c>
      <c r="E3" s="41" t="s">
        <v>340</v>
      </c>
      <c r="F3" s="256"/>
    </row>
    <row r="4" spans="1:11">
      <c r="A4" s="239"/>
      <c r="B4" s="37" t="s">
        <v>317</v>
      </c>
      <c r="C4" s="41" t="s">
        <v>340</v>
      </c>
      <c r="D4" s="41" t="s">
        <v>340</v>
      </c>
      <c r="E4" s="41" t="s">
        <v>340</v>
      </c>
      <c r="F4" s="256"/>
    </row>
    <row r="5" spans="1:11">
      <c r="A5" s="239"/>
      <c r="B5" s="34"/>
      <c r="C5" s="41" t="s">
        <v>340</v>
      </c>
      <c r="D5" s="41" t="s">
        <v>340</v>
      </c>
      <c r="E5" s="41" t="s">
        <v>340</v>
      </c>
      <c r="F5" s="256"/>
    </row>
    <row r="6" spans="1:11">
      <c r="A6" s="239"/>
      <c r="B6" s="37" t="s">
        <v>318</v>
      </c>
      <c r="C6" s="41" t="s">
        <v>340</v>
      </c>
      <c r="D6" s="41" t="s">
        <v>340</v>
      </c>
      <c r="E6" s="41" t="s">
        <v>340</v>
      </c>
      <c r="F6" s="256"/>
    </row>
    <row r="7" spans="1:11">
      <c r="A7" s="239"/>
      <c r="B7" s="37" t="s">
        <v>319</v>
      </c>
      <c r="C7" s="41" t="s">
        <v>340</v>
      </c>
      <c r="D7" s="41" t="s">
        <v>340</v>
      </c>
      <c r="E7" s="41" t="s">
        <v>340</v>
      </c>
      <c r="F7" s="256"/>
    </row>
    <row r="8" spans="1:11">
      <c r="A8" s="239"/>
      <c r="B8" s="36" t="s">
        <v>4</v>
      </c>
      <c r="C8" s="41" t="s">
        <v>340</v>
      </c>
      <c r="D8" s="41" t="s">
        <v>340</v>
      </c>
      <c r="E8" s="41" t="s">
        <v>340</v>
      </c>
      <c r="F8" s="256"/>
    </row>
    <row r="9" spans="1:11">
      <c r="A9" s="239" t="s">
        <v>314</v>
      </c>
      <c r="B9" s="37" t="s">
        <v>316</v>
      </c>
      <c r="C9" s="41" t="s">
        <v>340</v>
      </c>
      <c r="D9" s="41" t="s">
        <v>340</v>
      </c>
      <c r="E9" s="41" t="s">
        <v>340</v>
      </c>
      <c r="F9" s="256"/>
    </row>
    <row r="10" spans="1:11">
      <c r="A10" s="239"/>
      <c r="B10" s="37" t="s">
        <v>317</v>
      </c>
      <c r="C10" s="41" t="s">
        <v>340</v>
      </c>
      <c r="D10" s="41" t="s">
        <v>340</v>
      </c>
      <c r="E10" s="41" t="s">
        <v>340</v>
      </c>
      <c r="F10" s="256"/>
      <c r="K10" s="13"/>
    </row>
    <row r="11" spans="1:11">
      <c r="A11" s="239"/>
      <c r="B11" s="37" t="s">
        <v>318</v>
      </c>
      <c r="C11" s="41" t="s">
        <v>340</v>
      </c>
      <c r="D11" s="41" t="s">
        <v>340</v>
      </c>
      <c r="E11" s="41" t="s">
        <v>340</v>
      </c>
      <c r="F11" s="256"/>
    </row>
    <row r="12" spans="1:11">
      <c r="A12" s="239"/>
      <c r="B12" s="37" t="s">
        <v>319</v>
      </c>
      <c r="C12" s="41" t="s">
        <v>340</v>
      </c>
      <c r="D12" s="41" t="s">
        <v>340</v>
      </c>
      <c r="E12" s="41" t="s">
        <v>340</v>
      </c>
      <c r="F12" s="256"/>
    </row>
    <row r="13" spans="1:11">
      <c r="A13" s="239"/>
      <c r="B13" s="36" t="s">
        <v>4</v>
      </c>
      <c r="C13" s="41" t="s">
        <v>340</v>
      </c>
      <c r="D13" s="41" t="s">
        <v>340</v>
      </c>
      <c r="E13" s="41" t="s">
        <v>340</v>
      </c>
      <c r="F13" s="256"/>
    </row>
    <row r="14" spans="1:11">
      <c r="A14" s="239" t="s">
        <v>315</v>
      </c>
      <c r="B14" s="37" t="s">
        <v>316</v>
      </c>
      <c r="C14" s="41" t="s">
        <v>340</v>
      </c>
      <c r="D14" s="41" t="s">
        <v>340</v>
      </c>
      <c r="E14" s="41" t="s">
        <v>340</v>
      </c>
      <c r="F14" s="256"/>
    </row>
    <row r="15" spans="1:11">
      <c r="A15" s="239"/>
      <c r="B15" s="37" t="s">
        <v>317</v>
      </c>
      <c r="C15" s="41" t="s">
        <v>340</v>
      </c>
      <c r="D15" s="41" t="s">
        <v>340</v>
      </c>
      <c r="E15" s="41" t="s">
        <v>340</v>
      </c>
      <c r="F15" s="256"/>
      <c r="K15" s="13"/>
    </row>
    <row r="16" spans="1:11">
      <c r="A16" s="239"/>
      <c r="B16" s="37" t="s">
        <v>318</v>
      </c>
      <c r="C16" s="41" t="s">
        <v>340</v>
      </c>
      <c r="D16" s="41" t="s">
        <v>340</v>
      </c>
      <c r="E16" s="41" t="s">
        <v>340</v>
      </c>
      <c r="F16" s="256"/>
    </row>
    <row r="17" spans="1:6">
      <c r="A17" s="239"/>
      <c r="B17" s="37" t="s">
        <v>319</v>
      </c>
      <c r="C17" s="41" t="s">
        <v>340</v>
      </c>
      <c r="D17" s="41" t="s">
        <v>340</v>
      </c>
      <c r="E17" s="41" t="s">
        <v>340</v>
      </c>
      <c r="F17" s="256"/>
    </row>
    <row r="18" spans="1:6">
      <c r="A18" s="239"/>
      <c r="B18" s="36" t="s">
        <v>4</v>
      </c>
      <c r="C18" s="41" t="s">
        <v>340</v>
      </c>
      <c r="D18" s="41" t="s">
        <v>340</v>
      </c>
      <c r="E18" s="41" t="s">
        <v>340</v>
      </c>
      <c r="F18" s="256"/>
    </row>
    <row r="19" spans="1:6">
      <c r="A19" s="239" t="s">
        <v>182</v>
      </c>
      <c r="B19" s="37" t="s">
        <v>316</v>
      </c>
      <c r="C19" s="41" t="s">
        <v>340</v>
      </c>
      <c r="D19" s="41" t="s">
        <v>340</v>
      </c>
      <c r="E19" s="41" t="s">
        <v>340</v>
      </c>
      <c r="F19" s="256"/>
    </row>
    <row r="20" spans="1:6">
      <c r="A20" s="239"/>
      <c r="B20" s="37" t="s">
        <v>317</v>
      </c>
      <c r="C20" s="41" t="s">
        <v>340</v>
      </c>
      <c r="D20" s="41" t="s">
        <v>340</v>
      </c>
      <c r="E20" s="41" t="s">
        <v>340</v>
      </c>
      <c r="F20" s="256"/>
    </row>
    <row r="21" spans="1:6">
      <c r="A21" s="239"/>
      <c r="B21" s="37" t="s">
        <v>318</v>
      </c>
      <c r="C21" s="41" t="s">
        <v>340</v>
      </c>
      <c r="D21" s="41" t="s">
        <v>340</v>
      </c>
      <c r="E21" s="41" t="s">
        <v>340</v>
      </c>
      <c r="F21" s="256"/>
    </row>
    <row r="22" spans="1:6">
      <c r="A22" s="239"/>
      <c r="B22" s="37" t="s">
        <v>319</v>
      </c>
      <c r="C22" s="41" t="s">
        <v>340</v>
      </c>
      <c r="D22" s="41" t="s">
        <v>340</v>
      </c>
      <c r="E22" s="41" t="s">
        <v>340</v>
      </c>
      <c r="F22" s="256"/>
    </row>
    <row r="23" spans="1:6">
      <c r="A23" s="239"/>
      <c r="B23" s="36" t="s">
        <v>4</v>
      </c>
      <c r="C23" s="41" t="s">
        <v>340</v>
      </c>
      <c r="D23" s="41" t="s">
        <v>340</v>
      </c>
      <c r="E23" s="41" t="s">
        <v>340</v>
      </c>
      <c r="F23" s="256"/>
    </row>
    <row r="24" spans="1:6">
      <c r="A24" s="239" t="s">
        <v>187</v>
      </c>
      <c r="B24" s="37" t="s">
        <v>316</v>
      </c>
      <c r="C24" s="41" t="s">
        <v>340</v>
      </c>
      <c r="D24" s="41" t="s">
        <v>340</v>
      </c>
      <c r="E24" s="41" t="s">
        <v>340</v>
      </c>
      <c r="F24" s="256"/>
    </row>
    <row r="25" spans="1:6">
      <c r="A25" s="239"/>
      <c r="B25" s="37" t="s">
        <v>317</v>
      </c>
      <c r="C25" s="41" t="s">
        <v>340</v>
      </c>
      <c r="D25" s="41" t="s">
        <v>340</v>
      </c>
      <c r="E25" s="41" t="s">
        <v>340</v>
      </c>
      <c r="F25" s="256"/>
    </row>
    <row r="26" spans="1:6">
      <c r="A26" s="239"/>
      <c r="B26" s="37" t="s">
        <v>318</v>
      </c>
      <c r="C26" s="41" t="s">
        <v>340</v>
      </c>
      <c r="D26" s="41" t="s">
        <v>340</v>
      </c>
      <c r="E26" s="41" t="s">
        <v>340</v>
      </c>
      <c r="F26" s="256"/>
    </row>
    <row r="27" spans="1:6">
      <c r="A27" s="239"/>
      <c r="B27" s="37" t="s">
        <v>319</v>
      </c>
      <c r="C27" s="41" t="s">
        <v>340</v>
      </c>
      <c r="D27" s="41" t="s">
        <v>340</v>
      </c>
      <c r="E27" s="41" t="s">
        <v>340</v>
      </c>
      <c r="F27" s="256"/>
    </row>
    <row r="28" spans="1:6">
      <c r="A28" s="239"/>
      <c r="B28" s="37" t="s">
        <v>192</v>
      </c>
      <c r="C28" s="41" t="s">
        <v>340</v>
      </c>
      <c r="D28" s="41" t="s">
        <v>340</v>
      </c>
      <c r="E28" s="41" t="s">
        <v>340</v>
      </c>
      <c r="F28" s="256"/>
    </row>
    <row r="29" spans="1:6">
      <c r="A29" s="239"/>
      <c r="B29" s="36" t="s">
        <v>4</v>
      </c>
      <c r="C29" s="41" t="s">
        <v>340</v>
      </c>
      <c r="D29" s="41" t="s">
        <v>340</v>
      </c>
      <c r="E29" s="41" t="s">
        <v>340</v>
      </c>
      <c r="F29" s="256"/>
    </row>
    <row r="30" spans="1:6">
      <c r="A30" s="239" t="s">
        <v>193</v>
      </c>
      <c r="B30" s="37" t="s">
        <v>345</v>
      </c>
      <c r="C30" s="41" t="s">
        <v>340</v>
      </c>
      <c r="D30" s="41" t="s">
        <v>340</v>
      </c>
      <c r="E30" s="41" t="s">
        <v>340</v>
      </c>
      <c r="F30" s="256"/>
    </row>
    <row r="31" spans="1:6">
      <c r="A31" s="239"/>
      <c r="B31" s="37" t="s">
        <v>346</v>
      </c>
      <c r="C31" s="41" t="s">
        <v>340</v>
      </c>
      <c r="D31" s="41" t="s">
        <v>340</v>
      </c>
      <c r="E31" s="41" t="s">
        <v>340</v>
      </c>
      <c r="F31" s="256"/>
    </row>
    <row r="32" spans="1:6">
      <c r="A32" s="239"/>
      <c r="B32" s="36" t="s">
        <v>4</v>
      </c>
      <c r="C32" s="41" t="s">
        <v>340</v>
      </c>
      <c r="D32" s="41" t="s">
        <v>340</v>
      </c>
      <c r="E32" s="41" t="s">
        <v>340</v>
      </c>
      <c r="F32" s="256"/>
    </row>
    <row r="33" spans="1:6">
      <c r="A33" s="239" t="s">
        <v>194</v>
      </c>
      <c r="B33" s="239"/>
      <c r="C33" s="41" t="s">
        <v>340</v>
      </c>
      <c r="D33" s="41" t="s">
        <v>340</v>
      </c>
      <c r="E33" s="41" t="s">
        <v>340</v>
      </c>
      <c r="F33" s="34"/>
    </row>
    <row r="34" spans="1:6">
      <c r="A34" s="16" t="s">
        <v>190</v>
      </c>
    </row>
  </sheetData>
  <mergeCells count="14">
    <mergeCell ref="A14:A18"/>
    <mergeCell ref="F14:F18"/>
    <mergeCell ref="A3:A8"/>
    <mergeCell ref="E2:F2"/>
    <mergeCell ref="F3:F8"/>
    <mergeCell ref="A9:A13"/>
    <mergeCell ref="F9:F13"/>
    <mergeCell ref="A33:B33"/>
    <mergeCell ref="F30:F32"/>
    <mergeCell ref="A19:A23"/>
    <mergeCell ref="F19:F23"/>
    <mergeCell ref="A24:A29"/>
    <mergeCell ref="F24:F29"/>
    <mergeCell ref="A30:A32"/>
  </mergeCells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rgb="FFFF0000"/>
  </sheetPr>
  <dimension ref="A1:E37"/>
  <sheetViews>
    <sheetView workbookViewId="0">
      <selection activeCell="G11" sqref="G11"/>
    </sheetView>
  </sheetViews>
  <sheetFormatPr defaultRowHeight="15"/>
  <cols>
    <col min="1" max="1" width="14.42578125" customWidth="1"/>
    <col min="2" max="2" width="44.42578125" customWidth="1"/>
    <col min="3" max="5" width="21.7109375" customWidth="1"/>
  </cols>
  <sheetData>
    <row r="1" spans="1:5">
      <c r="A1" s="12" t="s">
        <v>490</v>
      </c>
    </row>
    <row r="4" spans="1:5">
      <c r="A4" s="318" t="s">
        <v>70</v>
      </c>
      <c r="B4" s="318" t="s">
        <v>176</v>
      </c>
      <c r="C4" s="317" t="s">
        <v>195</v>
      </c>
      <c r="D4" s="317"/>
      <c r="E4" s="317"/>
    </row>
    <row r="5" spans="1:5">
      <c r="A5" s="319"/>
      <c r="B5" s="319"/>
      <c r="C5" s="64" t="s">
        <v>4</v>
      </c>
      <c r="D5" s="64" t="s">
        <v>81</v>
      </c>
      <c r="E5" s="64" t="s">
        <v>82</v>
      </c>
    </row>
    <row r="6" spans="1:5">
      <c r="A6" s="320" t="s">
        <v>320</v>
      </c>
      <c r="B6" s="62" t="s">
        <v>178</v>
      </c>
      <c r="C6" s="86"/>
      <c r="D6" s="86" t="s">
        <v>340</v>
      </c>
      <c r="E6" s="86" t="s">
        <v>340</v>
      </c>
    </row>
    <row r="7" spans="1:5">
      <c r="A7" s="321"/>
      <c r="B7" s="62" t="s">
        <v>180</v>
      </c>
      <c r="C7" s="86" t="s">
        <v>340</v>
      </c>
      <c r="D7" s="86" t="s">
        <v>340</v>
      </c>
      <c r="E7" s="86" t="s">
        <v>340</v>
      </c>
    </row>
    <row r="8" spans="1:5">
      <c r="A8" s="321"/>
      <c r="B8" s="62" t="s">
        <v>182</v>
      </c>
      <c r="C8" s="86" t="s">
        <v>340</v>
      </c>
      <c r="D8" s="86" t="s">
        <v>340</v>
      </c>
      <c r="E8" s="86" t="s">
        <v>340</v>
      </c>
    </row>
    <row r="9" spans="1:5">
      <c r="A9" s="321"/>
      <c r="B9" s="62" t="s">
        <v>185</v>
      </c>
      <c r="C9" s="86" t="s">
        <v>340</v>
      </c>
      <c r="D9" s="86" t="s">
        <v>340</v>
      </c>
      <c r="E9" s="86" t="s">
        <v>340</v>
      </c>
    </row>
    <row r="10" spans="1:5">
      <c r="A10" s="321"/>
      <c r="B10" s="62" t="s">
        <v>187</v>
      </c>
      <c r="C10" s="86" t="s">
        <v>340</v>
      </c>
      <c r="D10" s="86" t="s">
        <v>340</v>
      </c>
      <c r="E10" s="86" t="s">
        <v>340</v>
      </c>
    </row>
    <row r="11" spans="1:5">
      <c r="A11" s="322"/>
      <c r="B11" s="61" t="s">
        <v>4</v>
      </c>
      <c r="C11" s="86" t="s">
        <v>340</v>
      </c>
      <c r="D11" s="86" t="s">
        <v>340</v>
      </c>
      <c r="E11" s="86" t="s">
        <v>340</v>
      </c>
    </row>
    <row r="12" spans="1:5">
      <c r="A12" s="65"/>
      <c r="B12" s="61"/>
      <c r="C12" s="86" t="s">
        <v>340</v>
      </c>
      <c r="D12" s="86" t="s">
        <v>340</v>
      </c>
      <c r="E12" s="86" t="s">
        <v>340</v>
      </c>
    </row>
    <row r="13" spans="1:5">
      <c r="A13" s="320" t="s">
        <v>321</v>
      </c>
      <c r="B13" s="62" t="s">
        <v>178</v>
      </c>
      <c r="C13" s="86" t="s">
        <v>340</v>
      </c>
      <c r="D13" s="86" t="s">
        <v>340</v>
      </c>
      <c r="E13" s="86" t="s">
        <v>340</v>
      </c>
    </row>
    <row r="14" spans="1:5">
      <c r="A14" s="321"/>
      <c r="B14" s="62" t="s">
        <v>180</v>
      </c>
      <c r="C14" s="86" t="s">
        <v>340</v>
      </c>
      <c r="D14" s="86" t="s">
        <v>340</v>
      </c>
      <c r="E14" s="86" t="s">
        <v>340</v>
      </c>
    </row>
    <row r="15" spans="1:5">
      <c r="A15" s="321"/>
      <c r="B15" s="62" t="s">
        <v>182</v>
      </c>
      <c r="C15" s="86" t="s">
        <v>340</v>
      </c>
      <c r="D15" s="86" t="s">
        <v>340</v>
      </c>
      <c r="E15" s="86" t="s">
        <v>340</v>
      </c>
    </row>
    <row r="16" spans="1:5">
      <c r="A16" s="321"/>
      <c r="B16" s="62" t="s">
        <v>185</v>
      </c>
      <c r="C16" s="86" t="s">
        <v>340</v>
      </c>
      <c r="D16" s="86" t="s">
        <v>340</v>
      </c>
      <c r="E16" s="86" t="s">
        <v>340</v>
      </c>
    </row>
    <row r="17" spans="1:5">
      <c r="A17" s="321"/>
      <c r="B17" s="62" t="s">
        <v>187</v>
      </c>
      <c r="C17" s="86" t="s">
        <v>340</v>
      </c>
      <c r="D17" s="86" t="s">
        <v>340</v>
      </c>
      <c r="E17" s="86" t="s">
        <v>340</v>
      </c>
    </row>
    <row r="18" spans="1:5">
      <c r="A18" s="321"/>
      <c r="B18" s="62" t="s">
        <v>193</v>
      </c>
      <c r="C18" s="86" t="s">
        <v>340</v>
      </c>
      <c r="D18" s="86" t="s">
        <v>340</v>
      </c>
      <c r="E18" s="86" t="s">
        <v>340</v>
      </c>
    </row>
    <row r="19" spans="1:5">
      <c r="A19" s="322"/>
      <c r="B19" s="61" t="s">
        <v>4</v>
      </c>
      <c r="C19" s="86" t="s">
        <v>340</v>
      </c>
      <c r="D19" s="86" t="s">
        <v>340</v>
      </c>
      <c r="E19" s="86" t="s">
        <v>340</v>
      </c>
    </row>
    <row r="20" spans="1:5">
      <c r="A20" s="65"/>
      <c r="B20" s="61"/>
      <c r="C20" s="86" t="s">
        <v>340</v>
      </c>
      <c r="D20" s="86" t="s">
        <v>340</v>
      </c>
      <c r="E20" s="86" t="s">
        <v>340</v>
      </c>
    </row>
    <row r="21" spans="1:5">
      <c r="A21" s="320" t="s">
        <v>322</v>
      </c>
      <c r="B21" s="62" t="s">
        <v>178</v>
      </c>
      <c r="C21" s="86" t="s">
        <v>340</v>
      </c>
      <c r="D21" s="86" t="s">
        <v>340</v>
      </c>
      <c r="E21" s="86" t="s">
        <v>340</v>
      </c>
    </row>
    <row r="22" spans="1:5">
      <c r="A22" s="321"/>
      <c r="B22" s="62" t="s">
        <v>180</v>
      </c>
      <c r="C22" s="86" t="s">
        <v>340</v>
      </c>
      <c r="D22" s="86" t="s">
        <v>340</v>
      </c>
      <c r="E22" s="86" t="s">
        <v>340</v>
      </c>
    </row>
    <row r="23" spans="1:5">
      <c r="A23" s="321"/>
      <c r="B23" s="62" t="s">
        <v>182</v>
      </c>
      <c r="C23" s="86" t="s">
        <v>340</v>
      </c>
      <c r="D23" s="86" t="s">
        <v>340</v>
      </c>
      <c r="E23" s="86" t="s">
        <v>340</v>
      </c>
    </row>
    <row r="24" spans="1:5">
      <c r="A24" s="321"/>
      <c r="B24" s="62" t="s">
        <v>185</v>
      </c>
      <c r="C24" s="86" t="s">
        <v>340</v>
      </c>
      <c r="D24" s="86" t="s">
        <v>340</v>
      </c>
      <c r="E24" s="86" t="s">
        <v>340</v>
      </c>
    </row>
    <row r="25" spans="1:5">
      <c r="A25" s="321"/>
      <c r="B25" s="62" t="s">
        <v>187</v>
      </c>
      <c r="C25" s="86" t="s">
        <v>340</v>
      </c>
      <c r="D25" s="86" t="s">
        <v>340</v>
      </c>
      <c r="E25" s="86" t="s">
        <v>340</v>
      </c>
    </row>
    <row r="26" spans="1:5">
      <c r="A26" s="321"/>
      <c r="B26" s="62" t="s">
        <v>193</v>
      </c>
      <c r="C26" s="86" t="s">
        <v>340</v>
      </c>
      <c r="D26" s="86" t="s">
        <v>340</v>
      </c>
      <c r="E26" s="86" t="s">
        <v>340</v>
      </c>
    </row>
    <row r="27" spans="1:5">
      <c r="A27" s="322"/>
      <c r="B27" s="61" t="s">
        <v>4</v>
      </c>
      <c r="C27" s="86" t="s">
        <v>340</v>
      </c>
      <c r="D27" s="86" t="s">
        <v>340</v>
      </c>
      <c r="E27" s="86" t="s">
        <v>340</v>
      </c>
    </row>
    <row r="28" spans="1:5">
      <c r="A28" s="34"/>
      <c r="B28" s="61"/>
      <c r="C28" s="86" t="s">
        <v>340</v>
      </c>
      <c r="D28" s="86" t="s">
        <v>340</v>
      </c>
      <c r="E28" s="86" t="s">
        <v>340</v>
      </c>
    </row>
    <row r="29" spans="1:5">
      <c r="A29" s="314" t="s">
        <v>323</v>
      </c>
      <c r="B29" s="62" t="s">
        <v>178</v>
      </c>
      <c r="C29" s="86" t="s">
        <v>340</v>
      </c>
      <c r="D29" s="86" t="s">
        <v>340</v>
      </c>
      <c r="E29" s="86" t="s">
        <v>340</v>
      </c>
    </row>
    <row r="30" spans="1:5">
      <c r="A30" s="315"/>
      <c r="B30" s="62" t="s">
        <v>180</v>
      </c>
      <c r="C30" s="86" t="s">
        <v>340</v>
      </c>
      <c r="D30" s="86" t="s">
        <v>340</v>
      </c>
      <c r="E30" s="86" t="s">
        <v>340</v>
      </c>
    </row>
    <row r="31" spans="1:5">
      <c r="A31" s="315"/>
      <c r="B31" s="62" t="s">
        <v>182</v>
      </c>
      <c r="C31" s="86" t="s">
        <v>340</v>
      </c>
      <c r="D31" s="86" t="s">
        <v>340</v>
      </c>
      <c r="E31" s="86" t="s">
        <v>340</v>
      </c>
    </row>
    <row r="32" spans="1:5">
      <c r="A32" s="315"/>
      <c r="B32" s="62" t="s">
        <v>185</v>
      </c>
      <c r="C32" s="86" t="s">
        <v>340</v>
      </c>
      <c r="D32" s="86" t="s">
        <v>340</v>
      </c>
      <c r="E32" s="86" t="s">
        <v>340</v>
      </c>
    </row>
    <row r="33" spans="1:5">
      <c r="A33" s="315"/>
      <c r="B33" s="62" t="s">
        <v>187</v>
      </c>
      <c r="C33" s="86" t="s">
        <v>340</v>
      </c>
      <c r="D33" s="86" t="s">
        <v>340</v>
      </c>
      <c r="E33" s="86" t="s">
        <v>340</v>
      </c>
    </row>
    <row r="34" spans="1:5">
      <c r="A34" s="315"/>
      <c r="B34" s="62" t="s">
        <v>193</v>
      </c>
      <c r="C34" s="86" t="s">
        <v>340</v>
      </c>
      <c r="D34" s="86" t="s">
        <v>340</v>
      </c>
      <c r="E34" s="86" t="s">
        <v>340</v>
      </c>
    </row>
    <row r="35" spans="1:5">
      <c r="A35" s="316"/>
      <c r="B35" s="61" t="s">
        <v>4</v>
      </c>
      <c r="C35" s="63"/>
      <c r="D35" s="63"/>
      <c r="E35" s="63"/>
    </row>
    <row r="37" spans="1:5">
      <c r="A37" s="16" t="s">
        <v>190</v>
      </c>
    </row>
  </sheetData>
  <mergeCells count="7">
    <mergeCell ref="A29:A35"/>
    <mergeCell ref="C4:E4"/>
    <mergeCell ref="B4:B5"/>
    <mergeCell ref="A4:A5"/>
    <mergeCell ref="A6:A11"/>
    <mergeCell ref="A13:A19"/>
    <mergeCell ref="A21:A27"/>
  </mergeCells>
  <pageMargins left="0.7" right="0.7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rgb="FFFF0000"/>
  </sheetPr>
  <dimension ref="A1:I18"/>
  <sheetViews>
    <sheetView workbookViewId="0">
      <selection activeCell="F27" sqref="F27"/>
    </sheetView>
  </sheetViews>
  <sheetFormatPr defaultRowHeight="15"/>
  <cols>
    <col min="1" max="1" width="5.5703125" customWidth="1"/>
    <col min="2" max="3" width="42" customWidth="1"/>
    <col min="4" max="6" width="12.5703125" customWidth="1"/>
  </cols>
  <sheetData>
    <row r="1" spans="1:9">
      <c r="A1" s="12" t="s">
        <v>491</v>
      </c>
    </row>
    <row r="2" spans="1:9">
      <c r="A2" s="13"/>
    </row>
    <row r="4" spans="1:9">
      <c r="A4" s="239" t="s">
        <v>1</v>
      </c>
      <c r="B4" s="239" t="s">
        <v>176</v>
      </c>
      <c r="C4" s="239" t="s">
        <v>177</v>
      </c>
      <c r="D4" s="239" t="s">
        <v>195</v>
      </c>
      <c r="E4" s="239"/>
      <c r="F4" s="239"/>
    </row>
    <row r="5" spans="1:9">
      <c r="A5" s="239"/>
      <c r="B5" s="239"/>
      <c r="C5" s="239"/>
      <c r="D5" s="58" t="s">
        <v>4</v>
      </c>
      <c r="E5" s="58" t="s">
        <v>81</v>
      </c>
      <c r="F5" s="58" t="s">
        <v>82</v>
      </c>
    </row>
    <row r="6" spans="1:9">
      <c r="A6" s="59">
        <v>1</v>
      </c>
      <c r="B6" s="37" t="s">
        <v>196</v>
      </c>
      <c r="C6" s="37" t="s">
        <v>197</v>
      </c>
      <c r="D6" s="84" t="s">
        <v>340</v>
      </c>
      <c r="E6" s="84" t="s">
        <v>340</v>
      </c>
      <c r="F6" s="84" t="s">
        <v>340</v>
      </c>
    </row>
    <row r="7" spans="1:9">
      <c r="A7" s="327">
        <v>2</v>
      </c>
      <c r="B7" s="325" t="s">
        <v>198</v>
      </c>
      <c r="C7" s="323" t="s">
        <v>324</v>
      </c>
      <c r="D7" s="84" t="s">
        <v>340</v>
      </c>
      <c r="E7" s="84" t="s">
        <v>340</v>
      </c>
      <c r="F7" s="84" t="s">
        <v>340</v>
      </c>
    </row>
    <row r="8" spans="1:9">
      <c r="A8" s="328"/>
      <c r="B8" s="326"/>
      <c r="C8" s="329"/>
      <c r="D8" s="84" t="s">
        <v>340</v>
      </c>
      <c r="E8" s="84" t="s">
        <v>340</v>
      </c>
      <c r="F8" s="84" t="s">
        <v>340</v>
      </c>
    </row>
    <row r="9" spans="1:9">
      <c r="A9" s="327">
        <v>3</v>
      </c>
      <c r="B9" s="325" t="s">
        <v>198</v>
      </c>
      <c r="C9" s="323" t="s">
        <v>325</v>
      </c>
      <c r="D9" s="84" t="s">
        <v>340</v>
      </c>
      <c r="E9" s="84" t="s">
        <v>340</v>
      </c>
      <c r="F9" s="84" t="s">
        <v>340</v>
      </c>
    </row>
    <row r="10" spans="1:9">
      <c r="A10" s="328"/>
      <c r="B10" s="326"/>
      <c r="C10" s="324"/>
      <c r="D10" s="84" t="s">
        <v>340</v>
      </c>
      <c r="E10" s="84" t="s">
        <v>340</v>
      </c>
      <c r="F10" s="84" t="s">
        <v>340</v>
      </c>
    </row>
    <row r="11" spans="1:9">
      <c r="A11" s="59">
        <v>4</v>
      </c>
      <c r="B11" s="37" t="s">
        <v>198</v>
      </c>
      <c r="C11" s="37" t="s">
        <v>199</v>
      </c>
      <c r="D11" s="84" t="s">
        <v>340</v>
      </c>
      <c r="E11" s="84" t="s">
        <v>340</v>
      </c>
      <c r="F11" s="84" t="s">
        <v>340</v>
      </c>
      <c r="I11" s="37"/>
    </row>
    <row r="12" spans="1:9">
      <c r="A12" s="59">
        <v>5</v>
      </c>
      <c r="B12" s="37" t="s">
        <v>198</v>
      </c>
      <c r="C12" s="37" t="s">
        <v>200</v>
      </c>
      <c r="D12" s="84" t="s">
        <v>340</v>
      </c>
      <c r="E12" s="84" t="s">
        <v>340</v>
      </c>
      <c r="F12" s="84" t="s">
        <v>340</v>
      </c>
    </row>
    <row r="13" spans="1:9">
      <c r="A13" s="59">
        <v>6</v>
      </c>
      <c r="B13" s="37" t="s">
        <v>198</v>
      </c>
      <c r="C13" s="37" t="s">
        <v>201</v>
      </c>
      <c r="D13" s="84" t="s">
        <v>340</v>
      </c>
      <c r="E13" s="84" t="s">
        <v>340</v>
      </c>
      <c r="F13" s="84" t="s">
        <v>340</v>
      </c>
    </row>
    <row r="14" spans="1:9">
      <c r="A14" s="59">
        <v>7</v>
      </c>
      <c r="B14" s="37" t="s">
        <v>198</v>
      </c>
      <c r="C14" s="37" t="s">
        <v>202</v>
      </c>
      <c r="D14" s="84" t="s">
        <v>340</v>
      </c>
      <c r="E14" s="84" t="s">
        <v>340</v>
      </c>
      <c r="F14" s="84" t="s">
        <v>340</v>
      </c>
    </row>
    <row r="15" spans="1:9">
      <c r="A15" s="66">
        <v>8</v>
      </c>
      <c r="B15" s="34"/>
      <c r="C15" s="37" t="s">
        <v>203</v>
      </c>
      <c r="D15" s="84" t="s">
        <v>340</v>
      </c>
      <c r="E15" s="84" t="s">
        <v>340</v>
      </c>
      <c r="F15" s="84" t="s">
        <v>340</v>
      </c>
    </row>
    <row r="16" spans="1:9">
      <c r="A16" s="247" t="s">
        <v>4</v>
      </c>
      <c r="B16" s="248"/>
      <c r="C16" s="34"/>
      <c r="D16" s="84" t="s">
        <v>340</v>
      </c>
      <c r="E16" s="84" t="s">
        <v>340</v>
      </c>
      <c r="F16" s="84" t="s">
        <v>340</v>
      </c>
    </row>
    <row r="18" spans="1:1">
      <c r="A18" s="16" t="s">
        <v>204</v>
      </c>
    </row>
  </sheetData>
  <mergeCells count="11">
    <mergeCell ref="A4:A5"/>
    <mergeCell ref="B4:B5"/>
    <mergeCell ref="C4:C5"/>
    <mergeCell ref="D4:F4"/>
    <mergeCell ref="B7:B8"/>
    <mergeCell ref="C7:C8"/>
    <mergeCell ref="C9:C10"/>
    <mergeCell ref="B9:B10"/>
    <mergeCell ref="A7:A8"/>
    <mergeCell ref="A9:A10"/>
    <mergeCell ref="A16:B16"/>
  </mergeCells>
  <pageMargins left="0.7" right="0.7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rgb="FFFF0000"/>
  </sheetPr>
  <dimension ref="A1:G33"/>
  <sheetViews>
    <sheetView workbookViewId="0">
      <selection activeCell="J14" sqref="J14"/>
    </sheetView>
  </sheetViews>
  <sheetFormatPr defaultRowHeight="15"/>
  <cols>
    <col min="1" max="1" width="5.42578125" customWidth="1"/>
    <col min="2" max="2" width="27.7109375" customWidth="1"/>
    <col min="3" max="7" width="19.140625" customWidth="1"/>
  </cols>
  <sheetData>
    <row r="1" spans="1:7">
      <c r="A1" s="12" t="s">
        <v>492</v>
      </c>
    </row>
    <row r="2" spans="1:7">
      <c r="A2" s="246" t="s">
        <v>1</v>
      </c>
      <c r="B2" s="246" t="s">
        <v>79</v>
      </c>
      <c r="C2" s="246" t="s">
        <v>205</v>
      </c>
      <c r="D2" s="246" t="s">
        <v>343</v>
      </c>
      <c r="E2" s="246"/>
      <c r="F2" s="246" t="s">
        <v>80</v>
      </c>
      <c r="G2" s="246" t="s">
        <v>206</v>
      </c>
    </row>
    <row r="3" spans="1:7">
      <c r="A3" s="246"/>
      <c r="B3" s="246"/>
      <c r="C3" s="246"/>
      <c r="D3" s="246" t="s">
        <v>81</v>
      </c>
      <c r="E3" s="246" t="s">
        <v>82</v>
      </c>
      <c r="F3" s="246"/>
      <c r="G3" s="246"/>
    </row>
    <row r="4" spans="1:7">
      <c r="A4" s="246"/>
      <c r="B4" s="246"/>
      <c r="C4" s="246"/>
      <c r="D4" s="246"/>
      <c r="E4" s="246"/>
      <c r="F4" s="246"/>
      <c r="G4" s="246"/>
    </row>
    <row r="5" spans="1:7">
      <c r="A5" s="59">
        <v>1</v>
      </c>
      <c r="B5" s="37" t="s">
        <v>207</v>
      </c>
      <c r="C5" s="37" t="s">
        <v>208</v>
      </c>
      <c r="D5" s="41" t="s">
        <v>340</v>
      </c>
      <c r="E5" s="41" t="s">
        <v>340</v>
      </c>
      <c r="F5" s="41" t="s">
        <v>340</v>
      </c>
      <c r="G5" s="41" t="s">
        <v>340</v>
      </c>
    </row>
    <row r="6" spans="1:7">
      <c r="A6" s="59">
        <v>2</v>
      </c>
      <c r="B6" s="37" t="s">
        <v>209</v>
      </c>
      <c r="C6" s="37" t="s">
        <v>208</v>
      </c>
      <c r="D6" s="41" t="s">
        <v>340</v>
      </c>
      <c r="E6" s="41" t="s">
        <v>340</v>
      </c>
      <c r="F6" s="41" t="s">
        <v>340</v>
      </c>
      <c r="G6" s="41" t="s">
        <v>340</v>
      </c>
    </row>
    <row r="7" spans="1:7">
      <c r="A7" s="59">
        <v>3</v>
      </c>
      <c r="B7" s="37" t="s">
        <v>210</v>
      </c>
      <c r="C7" s="37" t="s">
        <v>211</v>
      </c>
      <c r="D7" s="41" t="s">
        <v>340</v>
      </c>
      <c r="E7" s="41" t="s">
        <v>340</v>
      </c>
      <c r="F7" s="41" t="s">
        <v>340</v>
      </c>
      <c r="G7" s="41" t="s">
        <v>340</v>
      </c>
    </row>
    <row r="8" spans="1:7">
      <c r="A8" s="59">
        <v>4</v>
      </c>
      <c r="B8" s="37" t="s">
        <v>212</v>
      </c>
      <c r="C8" s="37" t="s">
        <v>213</v>
      </c>
      <c r="D8" s="41" t="s">
        <v>340</v>
      </c>
      <c r="E8" s="41" t="s">
        <v>340</v>
      </c>
      <c r="F8" s="41" t="s">
        <v>340</v>
      </c>
      <c r="G8" s="41" t="s">
        <v>340</v>
      </c>
    </row>
    <row r="9" spans="1:7">
      <c r="A9" s="59">
        <v>5</v>
      </c>
      <c r="B9" s="37" t="s">
        <v>214</v>
      </c>
      <c r="C9" s="37" t="s">
        <v>211</v>
      </c>
      <c r="D9" s="41" t="s">
        <v>340</v>
      </c>
      <c r="E9" s="41" t="s">
        <v>340</v>
      </c>
      <c r="F9" s="41" t="s">
        <v>340</v>
      </c>
      <c r="G9" s="41" t="s">
        <v>340</v>
      </c>
    </row>
    <row r="10" spans="1:7">
      <c r="A10" s="59">
        <v>6</v>
      </c>
      <c r="B10" s="37" t="s">
        <v>215</v>
      </c>
      <c r="C10" s="37" t="s">
        <v>211</v>
      </c>
      <c r="D10" s="41" t="s">
        <v>340</v>
      </c>
      <c r="E10" s="41" t="s">
        <v>340</v>
      </c>
      <c r="F10" s="41" t="s">
        <v>340</v>
      </c>
      <c r="G10" s="41" t="s">
        <v>340</v>
      </c>
    </row>
    <row r="11" spans="1:7">
      <c r="A11" s="59">
        <v>7</v>
      </c>
      <c r="B11" s="37" t="s">
        <v>216</v>
      </c>
      <c r="C11" s="37" t="s">
        <v>211</v>
      </c>
      <c r="D11" s="41" t="s">
        <v>340</v>
      </c>
      <c r="E11" s="41" t="s">
        <v>340</v>
      </c>
      <c r="F11" s="41" t="s">
        <v>340</v>
      </c>
      <c r="G11" s="41" t="s">
        <v>340</v>
      </c>
    </row>
    <row r="12" spans="1:7">
      <c r="A12" s="59">
        <v>8</v>
      </c>
      <c r="B12" s="37" t="s">
        <v>217</v>
      </c>
      <c r="C12" s="37" t="s">
        <v>218</v>
      </c>
      <c r="D12" s="41" t="s">
        <v>340</v>
      </c>
      <c r="E12" s="41" t="s">
        <v>340</v>
      </c>
      <c r="F12" s="41" t="s">
        <v>340</v>
      </c>
      <c r="G12" s="41" t="s">
        <v>340</v>
      </c>
    </row>
    <row r="13" spans="1:7">
      <c r="A13" s="59">
        <v>9</v>
      </c>
      <c r="B13" s="37" t="s">
        <v>219</v>
      </c>
      <c r="C13" s="37" t="s">
        <v>220</v>
      </c>
      <c r="D13" s="41" t="s">
        <v>340</v>
      </c>
      <c r="E13" s="41" t="s">
        <v>340</v>
      </c>
      <c r="F13" s="41" t="s">
        <v>340</v>
      </c>
      <c r="G13" s="41" t="s">
        <v>340</v>
      </c>
    </row>
    <row r="14" spans="1:7">
      <c r="A14" s="59">
        <v>10</v>
      </c>
      <c r="B14" s="37" t="s">
        <v>221</v>
      </c>
      <c r="C14" s="37" t="s">
        <v>211</v>
      </c>
      <c r="D14" s="41" t="s">
        <v>340</v>
      </c>
      <c r="E14" s="41" t="s">
        <v>340</v>
      </c>
      <c r="F14" s="41" t="s">
        <v>340</v>
      </c>
      <c r="G14" s="41" t="s">
        <v>340</v>
      </c>
    </row>
    <row r="15" spans="1:7">
      <c r="A15" s="59">
        <v>11</v>
      </c>
      <c r="B15" s="37" t="s">
        <v>222</v>
      </c>
      <c r="C15" s="37" t="s">
        <v>208</v>
      </c>
      <c r="D15" s="41" t="s">
        <v>340</v>
      </c>
      <c r="E15" s="41" t="s">
        <v>340</v>
      </c>
      <c r="F15" s="41" t="s">
        <v>340</v>
      </c>
      <c r="G15" s="41" t="s">
        <v>340</v>
      </c>
    </row>
    <row r="16" spans="1:7">
      <c r="A16" s="59">
        <v>12</v>
      </c>
      <c r="B16" s="37" t="s">
        <v>223</v>
      </c>
      <c r="C16" s="37" t="s">
        <v>211</v>
      </c>
      <c r="D16" s="41" t="s">
        <v>340</v>
      </c>
      <c r="E16" s="41" t="s">
        <v>340</v>
      </c>
      <c r="F16" s="41" t="s">
        <v>340</v>
      </c>
      <c r="G16" s="41" t="s">
        <v>340</v>
      </c>
    </row>
    <row r="17" spans="1:7">
      <c r="A17" s="59">
        <v>13</v>
      </c>
      <c r="B17" s="37" t="s">
        <v>224</v>
      </c>
      <c r="C17" s="37" t="s">
        <v>208</v>
      </c>
      <c r="D17" s="41" t="s">
        <v>340</v>
      </c>
      <c r="E17" s="41" t="s">
        <v>340</v>
      </c>
      <c r="F17" s="41" t="s">
        <v>340</v>
      </c>
      <c r="G17" s="41" t="s">
        <v>340</v>
      </c>
    </row>
    <row r="18" spans="1:7">
      <c r="A18" s="59">
        <v>14</v>
      </c>
      <c r="B18" s="37" t="s">
        <v>225</v>
      </c>
      <c r="C18" s="37" t="s">
        <v>211</v>
      </c>
      <c r="D18" s="41" t="s">
        <v>340</v>
      </c>
      <c r="E18" s="41" t="s">
        <v>340</v>
      </c>
      <c r="F18" s="41" t="s">
        <v>340</v>
      </c>
      <c r="G18" s="41" t="s">
        <v>340</v>
      </c>
    </row>
    <row r="19" spans="1:7">
      <c r="A19" s="59">
        <v>15</v>
      </c>
      <c r="B19" s="37" t="s">
        <v>226</v>
      </c>
      <c r="C19" s="37" t="s">
        <v>208</v>
      </c>
      <c r="D19" s="41" t="s">
        <v>340</v>
      </c>
      <c r="E19" s="41" t="s">
        <v>340</v>
      </c>
      <c r="F19" s="41" t="s">
        <v>340</v>
      </c>
      <c r="G19" s="41" t="s">
        <v>340</v>
      </c>
    </row>
    <row r="20" spans="1:7">
      <c r="A20" s="59">
        <v>16</v>
      </c>
      <c r="B20" s="37" t="s">
        <v>227</v>
      </c>
      <c r="C20" s="37" t="s">
        <v>208</v>
      </c>
      <c r="D20" s="41" t="s">
        <v>340</v>
      </c>
      <c r="E20" s="41" t="s">
        <v>340</v>
      </c>
      <c r="F20" s="41" t="s">
        <v>340</v>
      </c>
      <c r="G20" s="41" t="s">
        <v>340</v>
      </c>
    </row>
    <row r="21" spans="1:7">
      <c r="A21" s="59">
        <v>17</v>
      </c>
      <c r="B21" s="37" t="s">
        <v>228</v>
      </c>
      <c r="C21" s="37" t="s">
        <v>208</v>
      </c>
      <c r="D21" s="41" t="s">
        <v>340</v>
      </c>
      <c r="E21" s="41" t="s">
        <v>340</v>
      </c>
      <c r="F21" s="41" t="s">
        <v>340</v>
      </c>
      <c r="G21" s="41" t="s">
        <v>340</v>
      </c>
    </row>
    <row r="22" spans="1:7">
      <c r="A22" s="59">
        <v>18</v>
      </c>
      <c r="B22" s="37" t="s">
        <v>229</v>
      </c>
      <c r="C22" s="37" t="s">
        <v>211</v>
      </c>
      <c r="D22" s="41" t="s">
        <v>340</v>
      </c>
      <c r="E22" s="41" t="s">
        <v>340</v>
      </c>
      <c r="F22" s="41" t="s">
        <v>340</v>
      </c>
      <c r="G22" s="41" t="s">
        <v>340</v>
      </c>
    </row>
    <row r="23" spans="1:7">
      <c r="A23" s="59">
        <v>19</v>
      </c>
      <c r="B23" s="37" t="s">
        <v>230</v>
      </c>
      <c r="C23" s="37" t="s">
        <v>211</v>
      </c>
      <c r="D23" s="41" t="s">
        <v>340</v>
      </c>
      <c r="E23" s="41" t="s">
        <v>340</v>
      </c>
      <c r="F23" s="41" t="s">
        <v>340</v>
      </c>
      <c r="G23" s="41" t="s">
        <v>340</v>
      </c>
    </row>
    <row r="24" spans="1:7">
      <c r="A24" s="59">
        <v>20</v>
      </c>
      <c r="B24" s="37" t="s">
        <v>231</v>
      </c>
      <c r="C24" s="37" t="s">
        <v>208</v>
      </c>
      <c r="D24" s="41" t="s">
        <v>340</v>
      </c>
      <c r="E24" s="41" t="s">
        <v>340</v>
      </c>
      <c r="F24" s="41" t="s">
        <v>340</v>
      </c>
      <c r="G24" s="41" t="s">
        <v>340</v>
      </c>
    </row>
    <row r="25" spans="1:7">
      <c r="A25" s="59">
        <v>21</v>
      </c>
      <c r="B25" s="37" t="s">
        <v>232</v>
      </c>
      <c r="C25" s="37" t="s">
        <v>208</v>
      </c>
      <c r="D25" s="41" t="s">
        <v>340</v>
      </c>
      <c r="E25" s="41" t="s">
        <v>340</v>
      </c>
      <c r="F25" s="41" t="s">
        <v>340</v>
      </c>
      <c r="G25" s="41" t="s">
        <v>340</v>
      </c>
    </row>
    <row r="26" spans="1:7">
      <c r="A26" s="59">
        <v>22</v>
      </c>
      <c r="B26" s="37" t="s">
        <v>233</v>
      </c>
      <c r="C26" s="37" t="s">
        <v>208</v>
      </c>
      <c r="D26" s="41" t="s">
        <v>340</v>
      </c>
      <c r="E26" s="41" t="s">
        <v>340</v>
      </c>
      <c r="F26" s="41" t="s">
        <v>340</v>
      </c>
      <c r="G26" s="41" t="s">
        <v>340</v>
      </c>
    </row>
    <row r="27" spans="1:7">
      <c r="A27" s="59">
        <v>23</v>
      </c>
      <c r="B27" s="37" t="s">
        <v>234</v>
      </c>
      <c r="C27" s="37" t="s">
        <v>208</v>
      </c>
      <c r="D27" s="41" t="s">
        <v>340</v>
      </c>
      <c r="E27" s="41" t="s">
        <v>340</v>
      </c>
      <c r="F27" s="41" t="s">
        <v>340</v>
      </c>
      <c r="G27" s="41" t="s">
        <v>340</v>
      </c>
    </row>
    <row r="28" spans="1:7">
      <c r="A28" s="59">
        <v>24</v>
      </c>
      <c r="B28" s="37" t="s">
        <v>229</v>
      </c>
      <c r="C28" s="37" t="s">
        <v>208</v>
      </c>
      <c r="D28" s="41" t="s">
        <v>340</v>
      </c>
      <c r="E28" s="41" t="s">
        <v>340</v>
      </c>
      <c r="F28" s="41" t="s">
        <v>340</v>
      </c>
      <c r="G28" s="41" t="s">
        <v>340</v>
      </c>
    </row>
    <row r="29" spans="1:7">
      <c r="A29" s="59">
        <v>25</v>
      </c>
      <c r="B29" s="37" t="s">
        <v>230</v>
      </c>
      <c r="C29" s="37" t="s">
        <v>208</v>
      </c>
      <c r="D29" s="41" t="s">
        <v>340</v>
      </c>
      <c r="E29" s="41" t="s">
        <v>340</v>
      </c>
      <c r="F29" s="41" t="s">
        <v>340</v>
      </c>
      <c r="G29" s="41" t="s">
        <v>340</v>
      </c>
    </row>
    <row r="30" spans="1:7">
      <c r="A30" s="59">
        <v>26</v>
      </c>
      <c r="B30" s="37" t="s">
        <v>235</v>
      </c>
      <c r="C30" s="37" t="s">
        <v>208</v>
      </c>
      <c r="D30" s="41" t="s">
        <v>340</v>
      </c>
      <c r="E30" s="41" t="s">
        <v>340</v>
      </c>
      <c r="F30" s="41" t="s">
        <v>340</v>
      </c>
      <c r="G30" s="41" t="s">
        <v>340</v>
      </c>
    </row>
    <row r="31" spans="1:7">
      <c r="A31" s="59">
        <v>27</v>
      </c>
      <c r="B31" s="37" t="s">
        <v>236</v>
      </c>
      <c r="C31" s="37" t="s">
        <v>211</v>
      </c>
      <c r="D31" s="41" t="s">
        <v>340</v>
      </c>
      <c r="E31" s="41" t="s">
        <v>340</v>
      </c>
      <c r="F31" s="41" t="s">
        <v>340</v>
      </c>
      <c r="G31" s="41" t="s">
        <v>340</v>
      </c>
    </row>
    <row r="32" spans="1:7">
      <c r="A32" s="59">
        <v>28</v>
      </c>
      <c r="B32" s="37" t="s">
        <v>237</v>
      </c>
      <c r="C32" s="37" t="s">
        <v>208</v>
      </c>
      <c r="D32" s="41" t="s">
        <v>340</v>
      </c>
      <c r="E32" s="41" t="s">
        <v>340</v>
      </c>
      <c r="F32" s="41" t="s">
        <v>340</v>
      </c>
      <c r="G32" s="41" t="s">
        <v>340</v>
      </c>
    </row>
    <row r="33" spans="1:7">
      <c r="A33" s="272" t="s">
        <v>4</v>
      </c>
      <c r="B33" s="273"/>
      <c r="C33" s="34"/>
      <c r="D33" s="41" t="s">
        <v>340</v>
      </c>
      <c r="E33" s="41" t="s">
        <v>340</v>
      </c>
      <c r="F33" s="41" t="s">
        <v>340</v>
      </c>
      <c r="G33" s="41" t="s">
        <v>340</v>
      </c>
    </row>
  </sheetData>
  <mergeCells count="9">
    <mergeCell ref="F2:F4"/>
    <mergeCell ref="G2:G4"/>
    <mergeCell ref="A33:B33"/>
    <mergeCell ref="D2:E2"/>
    <mergeCell ref="A2:A4"/>
    <mergeCell ref="B2:B4"/>
    <mergeCell ref="C2:C4"/>
    <mergeCell ref="D3:D4"/>
    <mergeCell ref="E3:E4"/>
  </mergeCells>
  <pageMargins left="0.7" right="0.7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rgb="FFFF0000"/>
  </sheetPr>
  <dimension ref="A1:R36"/>
  <sheetViews>
    <sheetView workbookViewId="0">
      <selection activeCell="L41" sqref="L41"/>
    </sheetView>
  </sheetViews>
  <sheetFormatPr defaultRowHeight="15"/>
  <cols>
    <col min="1" max="1" width="5.28515625" customWidth="1"/>
    <col min="2" max="2" width="27.28515625" customWidth="1"/>
    <col min="4" max="18" width="7.28515625" customWidth="1"/>
  </cols>
  <sheetData>
    <row r="1" spans="1:18">
      <c r="A1" s="12" t="s">
        <v>493</v>
      </c>
    </row>
    <row r="4" spans="1:18">
      <c r="A4" s="239" t="s">
        <v>1</v>
      </c>
      <c r="B4" s="239" t="s">
        <v>79</v>
      </c>
      <c r="C4" s="240" t="s">
        <v>205</v>
      </c>
      <c r="D4" s="239" t="s">
        <v>238</v>
      </c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 t="s">
        <v>6</v>
      </c>
      <c r="Q4" s="239"/>
      <c r="R4" s="239" t="s">
        <v>4</v>
      </c>
    </row>
    <row r="5" spans="1:18">
      <c r="A5" s="239"/>
      <c r="B5" s="239"/>
      <c r="C5" s="240"/>
      <c r="D5" s="256">
        <v>2014</v>
      </c>
      <c r="E5" s="256"/>
      <c r="F5" s="256">
        <v>2015</v>
      </c>
      <c r="G5" s="256"/>
      <c r="H5" s="256">
        <v>2016</v>
      </c>
      <c r="I5" s="256"/>
      <c r="J5" s="256">
        <v>2017</v>
      </c>
      <c r="K5" s="256"/>
      <c r="L5" s="256">
        <v>2018</v>
      </c>
      <c r="M5" s="256"/>
      <c r="N5" s="256">
        <v>2019</v>
      </c>
      <c r="O5" s="256"/>
      <c r="P5" s="239"/>
      <c r="Q5" s="239"/>
      <c r="R5" s="239"/>
    </row>
    <row r="6" spans="1:18">
      <c r="A6" s="239"/>
      <c r="B6" s="239"/>
      <c r="C6" s="240"/>
      <c r="D6" s="58" t="s">
        <v>239</v>
      </c>
      <c r="E6" s="58" t="s">
        <v>240</v>
      </c>
      <c r="F6" s="58" t="s">
        <v>239</v>
      </c>
      <c r="G6" s="58" t="s">
        <v>240</v>
      </c>
      <c r="H6" s="58" t="s">
        <v>239</v>
      </c>
      <c r="I6" s="58" t="s">
        <v>240</v>
      </c>
      <c r="J6" s="58" t="s">
        <v>239</v>
      </c>
      <c r="K6" s="58" t="s">
        <v>240</v>
      </c>
      <c r="L6" s="58" t="s">
        <v>239</v>
      </c>
      <c r="M6" s="58" t="s">
        <v>240</v>
      </c>
      <c r="N6" s="58" t="s">
        <v>239</v>
      </c>
      <c r="O6" s="58" t="s">
        <v>240</v>
      </c>
      <c r="P6" s="58" t="s">
        <v>239</v>
      </c>
      <c r="Q6" s="58" t="s">
        <v>240</v>
      </c>
      <c r="R6" s="239"/>
    </row>
    <row r="7" spans="1:18">
      <c r="A7" s="59">
        <v>1</v>
      </c>
      <c r="B7" s="37" t="s">
        <v>207</v>
      </c>
      <c r="C7" s="37" t="s">
        <v>208</v>
      </c>
      <c r="D7" s="41" t="s">
        <v>340</v>
      </c>
      <c r="E7" s="41" t="s">
        <v>340</v>
      </c>
      <c r="F7" s="41" t="s">
        <v>340</v>
      </c>
      <c r="G7" s="41" t="s">
        <v>340</v>
      </c>
      <c r="H7" s="41" t="s">
        <v>340</v>
      </c>
      <c r="I7" s="41" t="s">
        <v>340</v>
      </c>
      <c r="J7" s="41" t="s">
        <v>340</v>
      </c>
      <c r="K7" s="41" t="s">
        <v>340</v>
      </c>
      <c r="L7" s="41" t="s">
        <v>340</v>
      </c>
      <c r="M7" s="41" t="s">
        <v>340</v>
      </c>
      <c r="N7" s="41" t="s">
        <v>340</v>
      </c>
      <c r="O7" s="41" t="s">
        <v>340</v>
      </c>
      <c r="P7" s="41" t="s">
        <v>340</v>
      </c>
      <c r="Q7" s="41" t="s">
        <v>340</v>
      </c>
      <c r="R7" s="41" t="s">
        <v>340</v>
      </c>
    </row>
    <row r="8" spans="1:18">
      <c r="A8" s="59">
        <v>2</v>
      </c>
      <c r="B8" s="37" t="s">
        <v>209</v>
      </c>
      <c r="C8" s="37" t="s">
        <v>208</v>
      </c>
      <c r="D8" s="41" t="s">
        <v>340</v>
      </c>
      <c r="E8" s="41" t="s">
        <v>340</v>
      </c>
      <c r="F8" s="41" t="s">
        <v>340</v>
      </c>
      <c r="G8" s="41" t="s">
        <v>340</v>
      </c>
      <c r="H8" s="41" t="s">
        <v>340</v>
      </c>
      <c r="I8" s="41" t="s">
        <v>340</v>
      </c>
      <c r="J8" s="41" t="s">
        <v>340</v>
      </c>
      <c r="K8" s="41" t="s">
        <v>340</v>
      </c>
      <c r="L8" s="41" t="s">
        <v>340</v>
      </c>
      <c r="M8" s="41" t="s">
        <v>340</v>
      </c>
      <c r="N8" s="41" t="s">
        <v>340</v>
      </c>
      <c r="O8" s="41" t="s">
        <v>340</v>
      </c>
      <c r="P8" s="41" t="s">
        <v>340</v>
      </c>
      <c r="Q8" s="41" t="s">
        <v>340</v>
      </c>
      <c r="R8" s="41" t="s">
        <v>340</v>
      </c>
    </row>
    <row r="9" spans="1:18">
      <c r="A9" s="59">
        <v>3</v>
      </c>
      <c r="B9" s="37" t="s">
        <v>210</v>
      </c>
      <c r="C9" s="37" t="s">
        <v>211</v>
      </c>
      <c r="D9" s="41" t="s">
        <v>340</v>
      </c>
      <c r="E9" s="41" t="s">
        <v>340</v>
      </c>
      <c r="F9" s="41" t="s">
        <v>340</v>
      </c>
      <c r="G9" s="41" t="s">
        <v>340</v>
      </c>
      <c r="H9" s="41" t="s">
        <v>340</v>
      </c>
      <c r="I9" s="41" t="s">
        <v>340</v>
      </c>
      <c r="J9" s="41" t="s">
        <v>340</v>
      </c>
      <c r="K9" s="41" t="s">
        <v>340</v>
      </c>
      <c r="L9" s="41" t="s">
        <v>340</v>
      </c>
      <c r="M9" s="41" t="s">
        <v>340</v>
      </c>
      <c r="N9" s="41" t="s">
        <v>340</v>
      </c>
      <c r="O9" s="41" t="s">
        <v>340</v>
      </c>
      <c r="P9" s="41" t="s">
        <v>340</v>
      </c>
      <c r="Q9" s="41" t="s">
        <v>340</v>
      </c>
      <c r="R9" s="41" t="s">
        <v>340</v>
      </c>
    </row>
    <row r="10" spans="1:18">
      <c r="A10" s="59">
        <v>4</v>
      </c>
      <c r="B10" s="37" t="s">
        <v>212</v>
      </c>
      <c r="C10" s="37" t="s">
        <v>213</v>
      </c>
      <c r="D10" s="41" t="s">
        <v>340</v>
      </c>
      <c r="E10" s="41" t="s">
        <v>340</v>
      </c>
      <c r="F10" s="41" t="s">
        <v>340</v>
      </c>
      <c r="G10" s="41" t="s">
        <v>340</v>
      </c>
      <c r="H10" s="41" t="s">
        <v>340</v>
      </c>
      <c r="I10" s="41" t="s">
        <v>340</v>
      </c>
      <c r="J10" s="41" t="s">
        <v>340</v>
      </c>
      <c r="K10" s="41" t="s">
        <v>340</v>
      </c>
      <c r="L10" s="41" t="s">
        <v>340</v>
      </c>
      <c r="M10" s="41" t="s">
        <v>340</v>
      </c>
      <c r="N10" s="41" t="s">
        <v>340</v>
      </c>
      <c r="O10" s="41" t="s">
        <v>340</v>
      </c>
      <c r="P10" s="41" t="s">
        <v>340</v>
      </c>
      <c r="Q10" s="41" t="s">
        <v>340</v>
      </c>
      <c r="R10" s="41" t="s">
        <v>340</v>
      </c>
    </row>
    <row r="11" spans="1:18">
      <c r="A11" s="59">
        <v>5</v>
      </c>
      <c r="B11" s="37" t="s">
        <v>214</v>
      </c>
      <c r="C11" s="37" t="s">
        <v>211</v>
      </c>
      <c r="D11" s="41" t="s">
        <v>340</v>
      </c>
      <c r="E11" s="41" t="s">
        <v>340</v>
      </c>
      <c r="F11" s="41" t="s">
        <v>340</v>
      </c>
      <c r="G11" s="41" t="s">
        <v>340</v>
      </c>
      <c r="H11" s="41" t="s">
        <v>340</v>
      </c>
      <c r="I11" s="41" t="s">
        <v>340</v>
      </c>
      <c r="J11" s="41" t="s">
        <v>340</v>
      </c>
      <c r="K11" s="41" t="s">
        <v>340</v>
      </c>
      <c r="L11" s="41" t="s">
        <v>340</v>
      </c>
      <c r="M11" s="41" t="s">
        <v>340</v>
      </c>
      <c r="N11" s="41" t="s">
        <v>340</v>
      </c>
      <c r="O11" s="41" t="s">
        <v>340</v>
      </c>
      <c r="P11" s="41" t="s">
        <v>340</v>
      </c>
      <c r="Q11" s="41" t="s">
        <v>340</v>
      </c>
      <c r="R11" s="41" t="s">
        <v>340</v>
      </c>
    </row>
    <row r="12" spans="1:18">
      <c r="A12" s="59">
        <v>6</v>
      </c>
      <c r="B12" s="37" t="s">
        <v>215</v>
      </c>
      <c r="C12" s="37" t="s">
        <v>211</v>
      </c>
      <c r="D12" s="41" t="s">
        <v>340</v>
      </c>
      <c r="E12" s="41" t="s">
        <v>340</v>
      </c>
      <c r="F12" s="41" t="s">
        <v>340</v>
      </c>
      <c r="G12" s="41" t="s">
        <v>340</v>
      </c>
      <c r="H12" s="41" t="s">
        <v>340</v>
      </c>
      <c r="I12" s="41" t="s">
        <v>340</v>
      </c>
      <c r="J12" s="41" t="s">
        <v>340</v>
      </c>
      <c r="K12" s="41" t="s">
        <v>340</v>
      </c>
      <c r="L12" s="41" t="s">
        <v>340</v>
      </c>
      <c r="M12" s="41" t="s">
        <v>340</v>
      </c>
      <c r="N12" s="41" t="s">
        <v>340</v>
      </c>
      <c r="O12" s="41" t="s">
        <v>340</v>
      </c>
      <c r="P12" s="41" t="s">
        <v>340</v>
      </c>
      <c r="Q12" s="41" t="s">
        <v>340</v>
      </c>
      <c r="R12" s="41" t="s">
        <v>340</v>
      </c>
    </row>
    <row r="13" spans="1:18">
      <c r="A13" s="59">
        <v>7</v>
      </c>
      <c r="B13" s="37" t="s">
        <v>216</v>
      </c>
      <c r="C13" s="37" t="s">
        <v>211</v>
      </c>
      <c r="D13" s="41" t="s">
        <v>340</v>
      </c>
      <c r="E13" s="41" t="s">
        <v>340</v>
      </c>
      <c r="F13" s="41" t="s">
        <v>340</v>
      </c>
      <c r="G13" s="41" t="s">
        <v>340</v>
      </c>
      <c r="H13" s="41" t="s">
        <v>340</v>
      </c>
      <c r="I13" s="41" t="s">
        <v>340</v>
      </c>
      <c r="J13" s="41" t="s">
        <v>340</v>
      </c>
      <c r="K13" s="41" t="s">
        <v>340</v>
      </c>
      <c r="L13" s="41" t="s">
        <v>340</v>
      </c>
      <c r="M13" s="41" t="s">
        <v>340</v>
      </c>
      <c r="N13" s="41" t="s">
        <v>340</v>
      </c>
      <c r="O13" s="41" t="s">
        <v>340</v>
      </c>
      <c r="P13" s="41" t="s">
        <v>340</v>
      </c>
      <c r="Q13" s="41" t="s">
        <v>340</v>
      </c>
      <c r="R13" s="41" t="s">
        <v>340</v>
      </c>
    </row>
    <row r="14" spans="1:18">
      <c r="A14" s="59">
        <v>8</v>
      </c>
      <c r="B14" s="37" t="s">
        <v>217</v>
      </c>
      <c r="C14" s="37" t="s">
        <v>218</v>
      </c>
      <c r="D14" s="41" t="s">
        <v>340</v>
      </c>
      <c r="E14" s="41" t="s">
        <v>340</v>
      </c>
      <c r="F14" s="41" t="s">
        <v>340</v>
      </c>
      <c r="G14" s="41" t="s">
        <v>340</v>
      </c>
      <c r="H14" s="41" t="s">
        <v>340</v>
      </c>
      <c r="I14" s="41" t="s">
        <v>340</v>
      </c>
      <c r="J14" s="41" t="s">
        <v>340</v>
      </c>
      <c r="K14" s="41" t="s">
        <v>340</v>
      </c>
      <c r="L14" s="41" t="s">
        <v>340</v>
      </c>
      <c r="M14" s="41" t="s">
        <v>340</v>
      </c>
      <c r="N14" s="41" t="s">
        <v>340</v>
      </c>
      <c r="O14" s="41" t="s">
        <v>340</v>
      </c>
      <c r="P14" s="41" t="s">
        <v>340</v>
      </c>
      <c r="Q14" s="41" t="s">
        <v>340</v>
      </c>
      <c r="R14" s="41" t="s">
        <v>340</v>
      </c>
    </row>
    <row r="15" spans="1:18">
      <c r="A15" s="59">
        <v>9</v>
      </c>
      <c r="B15" s="37" t="s">
        <v>219</v>
      </c>
      <c r="C15" s="37" t="s">
        <v>220</v>
      </c>
      <c r="D15" s="41" t="s">
        <v>340</v>
      </c>
      <c r="E15" s="41" t="s">
        <v>340</v>
      </c>
      <c r="F15" s="41" t="s">
        <v>340</v>
      </c>
      <c r="G15" s="41" t="s">
        <v>340</v>
      </c>
      <c r="H15" s="41" t="s">
        <v>340</v>
      </c>
      <c r="I15" s="41" t="s">
        <v>340</v>
      </c>
      <c r="J15" s="41" t="s">
        <v>340</v>
      </c>
      <c r="K15" s="41" t="s">
        <v>340</v>
      </c>
      <c r="L15" s="41" t="s">
        <v>340</v>
      </c>
      <c r="M15" s="41" t="s">
        <v>340</v>
      </c>
      <c r="N15" s="41" t="s">
        <v>340</v>
      </c>
      <c r="O15" s="41" t="s">
        <v>340</v>
      </c>
      <c r="P15" s="41" t="s">
        <v>340</v>
      </c>
      <c r="Q15" s="41" t="s">
        <v>340</v>
      </c>
      <c r="R15" s="41" t="s">
        <v>340</v>
      </c>
    </row>
    <row r="16" spans="1:18">
      <c r="A16" s="59">
        <v>10</v>
      </c>
      <c r="B16" s="37" t="s">
        <v>221</v>
      </c>
      <c r="C16" s="37" t="s">
        <v>211</v>
      </c>
      <c r="D16" s="41" t="s">
        <v>340</v>
      </c>
      <c r="E16" s="41" t="s">
        <v>340</v>
      </c>
      <c r="F16" s="41" t="s">
        <v>340</v>
      </c>
      <c r="G16" s="41" t="s">
        <v>340</v>
      </c>
      <c r="H16" s="41" t="s">
        <v>340</v>
      </c>
      <c r="I16" s="41" t="s">
        <v>340</v>
      </c>
      <c r="J16" s="41" t="s">
        <v>340</v>
      </c>
      <c r="K16" s="41" t="s">
        <v>340</v>
      </c>
      <c r="L16" s="41" t="s">
        <v>340</v>
      </c>
      <c r="M16" s="41" t="s">
        <v>340</v>
      </c>
      <c r="N16" s="41" t="s">
        <v>340</v>
      </c>
      <c r="O16" s="41" t="s">
        <v>340</v>
      </c>
      <c r="P16" s="41" t="s">
        <v>340</v>
      </c>
      <c r="Q16" s="41" t="s">
        <v>340</v>
      </c>
      <c r="R16" s="41" t="s">
        <v>340</v>
      </c>
    </row>
    <row r="17" spans="1:18">
      <c r="A17" s="59">
        <v>11</v>
      </c>
      <c r="B17" s="37" t="s">
        <v>222</v>
      </c>
      <c r="C17" s="37" t="s">
        <v>208</v>
      </c>
      <c r="D17" s="41" t="s">
        <v>340</v>
      </c>
      <c r="E17" s="41" t="s">
        <v>340</v>
      </c>
      <c r="F17" s="41" t="s">
        <v>340</v>
      </c>
      <c r="G17" s="41" t="s">
        <v>340</v>
      </c>
      <c r="H17" s="41" t="s">
        <v>340</v>
      </c>
      <c r="I17" s="41" t="s">
        <v>340</v>
      </c>
      <c r="J17" s="41" t="s">
        <v>340</v>
      </c>
      <c r="K17" s="41" t="s">
        <v>340</v>
      </c>
      <c r="L17" s="41" t="s">
        <v>340</v>
      </c>
      <c r="M17" s="41" t="s">
        <v>340</v>
      </c>
      <c r="N17" s="41" t="s">
        <v>340</v>
      </c>
      <c r="O17" s="41" t="s">
        <v>340</v>
      </c>
      <c r="P17" s="41" t="s">
        <v>340</v>
      </c>
      <c r="Q17" s="41" t="s">
        <v>340</v>
      </c>
      <c r="R17" s="41" t="s">
        <v>340</v>
      </c>
    </row>
    <row r="18" spans="1:18">
      <c r="A18" s="59">
        <v>12</v>
      </c>
      <c r="B18" s="37" t="s">
        <v>223</v>
      </c>
      <c r="C18" s="37" t="s">
        <v>211</v>
      </c>
      <c r="D18" s="41" t="s">
        <v>340</v>
      </c>
      <c r="E18" s="41" t="s">
        <v>340</v>
      </c>
      <c r="F18" s="41" t="s">
        <v>340</v>
      </c>
      <c r="G18" s="41" t="s">
        <v>340</v>
      </c>
      <c r="H18" s="41" t="s">
        <v>340</v>
      </c>
      <c r="I18" s="41" t="s">
        <v>340</v>
      </c>
      <c r="J18" s="41" t="s">
        <v>340</v>
      </c>
      <c r="K18" s="41" t="s">
        <v>340</v>
      </c>
      <c r="L18" s="41" t="s">
        <v>340</v>
      </c>
      <c r="M18" s="41" t="s">
        <v>340</v>
      </c>
      <c r="N18" s="41" t="s">
        <v>340</v>
      </c>
      <c r="O18" s="41" t="s">
        <v>340</v>
      </c>
      <c r="P18" s="41" t="s">
        <v>340</v>
      </c>
      <c r="Q18" s="41" t="s">
        <v>340</v>
      </c>
      <c r="R18" s="41" t="s">
        <v>340</v>
      </c>
    </row>
    <row r="19" spans="1:18">
      <c r="A19" s="59">
        <v>13</v>
      </c>
      <c r="B19" s="37" t="s">
        <v>224</v>
      </c>
      <c r="C19" s="37" t="s">
        <v>208</v>
      </c>
      <c r="D19" s="41" t="s">
        <v>340</v>
      </c>
      <c r="E19" s="41" t="s">
        <v>340</v>
      </c>
      <c r="F19" s="41" t="s">
        <v>340</v>
      </c>
      <c r="G19" s="41" t="s">
        <v>340</v>
      </c>
      <c r="H19" s="41" t="s">
        <v>340</v>
      </c>
      <c r="I19" s="41" t="s">
        <v>340</v>
      </c>
      <c r="J19" s="41" t="s">
        <v>340</v>
      </c>
      <c r="K19" s="41" t="s">
        <v>340</v>
      </c>
      <c r="L19" s="41" t="s">
        <v>340</v>
      </c>
      <c r="M19" s="41" t="s">
        <v>340</v>
      </c>
      <c r="N19" s="41" t="s">
        <v>340</v>
      </c>
      <c r="O19" s="41" t="s">
        <v>340</v>
      </c>
      <c r="P19" s="41" t="s">
        <v>340</v>
      </c>
      <c r="Q19" s="41" t="s">
        <v>340</v>
      </c>
      <c r="R19" s="41" t="s">
        <v>340</v>
      </c>
    </row>
    <row r="20" spans="1:18">
      <c r="A20" s="59">
        <v>14</v>
      </c>
      <c r="B20" s="37" t="s">
        <v>225</v>
      </c>
      <c r="C20" s="37" t="s">
        <v>211</v>
      </c>
      <c r="D20" s="41" t="s">
        <v>340</v>
      </c>
      <c r="E20" s="41" t="s">
        <v>340</v>
      </c>
      <c r="F20" s="41" t="s">
        <v>340</v>
      </c>
      <c r="G20" s="41" t="s">
        <v>340</v>
      </c>
      <c r="H20" s="41" t="s">
        <v>340</v>
      </c>
      <c r="I20" s="41" t="s">
        <v>340</v>
      </c>
      <c r="J20" s="41" t="s">
        <v>340</v>
      </c>
      <c r="K20" s="41" t="s">
        <v>340</v>
      </c>
      <c r="L20" s="41" t="s">
        <v>340</v>
      </c>
      <c r="M20" s="41" t="s">
        <v>340</v>
      </c>
      <c r="N20" s="41" t="s">
        <v>340</v>
      </c>
      <c r="O20" s="41" t="s">
        <v>340</v>
      </c>
      <c r="P20" s="41" t="s">
        <v>340</v>
      </c>
      <c r="Q20" s="41" t="s">
        <v>340</v>
      </c>
      <c r="R20" s="41" t="s">
        <v>340</v>
      </c>
    </row>
    <row r="21" spans="1:18">
      <c r="A21" s="59">
        <v>15</v>
      </c>
      <c r="B21" s="37" t="s">
        <v>226</v>
      </c>
      <c r="C21" s="37" t="s">
        <v>208</v>
      </c>
      <c r="D21" s="41" t="s">
        <v>340</v>
      </c>
      <c r="E21" s="41" t="s">
        <v>340</v>
      </c>
      <c r="F21" s="41" t="s">
        <v>340</v>
      </c>
      <c r="G21" s="41" t="s">
        <v>340</v>
      </c>
      <c r="H21" s="41" t="s">
        <v>340</v>
      </c>
      <c r="I21" s="41" t="s">
        <v>340</v>
      </c>
      <c r="J21" s="41" t="s">
        <v>340</v>
      </c>
      <c r="K21" s="41" t="s">
        <v>340</v>
      </c>
      <c r="L21" s="41" t="s">
        <v>340</v>
      </c>
      <c r="M21" s="41" t="s">
        <v>340</v>
      </c>
      <c r="N21" s="41" t="s">
        <v>340</v>
      </c>
      <c r="O21" s="41" t="s">
        <v>340</v>
      </c>
      <c r="P21" s="41" t="s">
        <v>340</v>
      </c>
      <c r="Q21" s="41" t="s">
        <v>340</v>
      </c>
      <c r="R21" s="41" t="s">
        <v>340</v>
      </c>
    </row>
    <row r="22" spans="1:18">
      <c r="A22" s="59">
        <v>16</v>
      </c>
      <c r="B22" s="37" t="s">
        <v>227</v>
      </c>
      <c r="C22" s="37" t="s">
        <v>208</v>
      </c>
      <c r="D22" s="41" t="s">
        <v>340</v>
      </c>
      <c r="E22" s="41" t="s">
        <v>340</v>
      </c>
      <c r="F22" s="41" t="s">
        <v>340</v>
      </c>
      <c r="G22" s="41" t="s">
        <v>340</v>
      </c>
      <c r="H22" s="41" t="s">
        <v>340</v>
      </c>
      <c r="I22" s="41" t="s">
        <v>340</v>
      </c>
      <c r="J22" s="41" t="s">
        <v>340</v>
      </c>
      <c r="K22" s="41" t="s">
        <v>340</v>
      </c>
      <c r="L22" s="41" t="s">
        <v>340</v>
      </c>
      <c r="M22" s="41" t="s">
        <v>340</v>
      </c>
      <c r="N22" s="41" t="s">
        <v>340</v>
      </c>
      <c r="O22" s="41" t="s">
        <v>340</v>
      </c>
      <c r="P22" s="41" t="s">
        <v>340</v>
      </c>
      <c r="Q22" s="41" t="s">
        <v>340</v>
      </c>
      <c r="R22" s="41" t="s">
        <v>340</v>
      </c>
    </row>
    <row r="23" spans="1:18">
      <c r="A23" s="59">
        <v>17</v>
      </c>
      <c r="B23" s="37" t="s">
        <v>228</v>
      </c>
      <c r="C23" s="37" t="s">
        <v>208</v>
      </c>
      <c r="D23" s="41" t="s">
        <v>340</v>
      </c>
      <c r="E23" s="41" t="s">
        <v>340</v>
      </c>
      <c r="F23" s="41" t="s">
        <v>340</v>
      </c>
      <c r="G23" s="41" t="s">
        <v>340</v>
      </c>
      <c r="H23" s="41" t="s">
        <v>340</v>
      </c>
      <c r="I23" s="41" t="s">
        <v>340</v>
      </c>
      <c r="J23" s="41" t="s">
        <v>340</v>
      </c>
      <c r="K23" s="41" t="s">
        <v>340</v>
      </c>
      <c r="L23" s="41" t="s">
        <v>340</v>
      </c>
      <c r="M23" s="41" t="s">
        <v>340</v>
      </c>
      <c r="N23" s="41" t="s">
        <v>340</v>
      </c>
      <c r="O23" s="41" t="s">
        <v>340</v>
      </c>
      <c r="P23" s="41" t="s">
        <v>340</v>
      </c>
      <c r="Q23" s="41" t="s">
        <v>340</v>
      </c>
      <c r="R23" s="41" t="s">
        <v>340</v>
      </c>
    </row>
    <row r="24" spans="1:18">
      <c r="A24" s="59">
        <v>18</v>
      </c>
      <c r="B24" s="37" t="s">
        <v>229</v>
      </c>
      <c r="C24" s="37" t="s">
        <v>211</v>
      </c>
      <c r="D24" s="41" t="s">
        <v>340</v>
      </c>
      <c r="E24" s="41" t="s">
        <v>340</v>
      </c>
      <c r="F24" s="41" t="s">
        <v>340</v>
      </c>
      <c r="G24" s="41" t="s">
        <v>340</v>
      </c>
      <c r="H24" s="41" t="s">
        <v>340</v>
      </c>
      <c r="I24" s="41" t="s">
        <v>340</v>
      </c>
      <c r="J24" s="41" t="s">
        <v>340</v>
      </c>
      <c r="K24" s="41" t="s">
        <v>340</v>
      </c>
      <c r="L24" s="41" t="s">
        <v>340</v>
      </c>
      <c r="M24" s="41" t="s">
        <v>340</v>
      </c>
      <c r="N24" s="41" t="s">
        <v>340</v>
      </c>
      <c r="O24" s="41" t="s">
        <v>340</v>
      </c>
      <c r="P24" s="41" t="s">
        <v>340</v>
      </c>
      <c r="Q24" s="41" t="s">
        <v>340</v>
      </c>
      <c r="R24" s="41" t="s">
        <v>340</v>
      </c>
    </row>
    <row r="25" spans="1:18">
      <c r="A25" s="59">
        <v>19</v>
      </c>
      <c r="B25" s="37" t="s">
        <v>230</v>
      </c>
      <c r="C25" s="37" t="s">
        <v>211</v>
      </c>
      <c r="D25" s="41" t="s">
        <v>340</v>
      </c>
      <c r="E25" s="41" t="s">
        <v>340</v>
      </c>
      <c r="F25" s="41" t="s">
        <v>340</v>
      </c>
      <c r="G25" s="41" t="s">
        <v>340</v>
      </c>
      <c r="H25" s="41" t="s">
        <v>340</v>
      </c>
      <c r="I25" s="41" t="s">
        <v>340</v>
      </c>
      <c r="J25" s="41" t="s">
        <v>340</v>
      </c>
      <c r="K25" s="41" t="s">
        <v>340</v>
      </c>
      <c r="L25" s="41" t="s">
        <v>340</v>
      </c>
      <c r="M25" s="41" t="s">
        <v>340</v>
      </c>
      <c r="N25" s="41" t="s">
        <v>340</v>
      </c>
      <c r="O25" s="41" t="s">
        <v>340</v>
      </c>
      <c r="P25" s="41" t="s">
        <v>340</v>
      </c>
      <c r="Q25" s="41" t="s">
        <v>340</v>
      </c>
      <c r="R25" s="41" t="s">
        <v>340</v>
      </c>
    </row>
    <row r="26" spans="1:18">
      <c r="A26" s="59">
        <v>20</v>
      </c>
      <c r="B26" s="37" t="s">
        <v>231</v>
      </c>
      <c r="C26" s="37" t="s">
        <v>208</v>
      </c>
      <c r="D26" s="41" t="s">
        <v>340</v>
      </c>
      <c r="E26" s="41" t="s">
        <v>340</v>
      </c>
      <c r="F26" s="41" t="s">
        <v>340</v>
      </c>
      <c r="G26" s="41" t="s">
        <v>340</v>
      </c>
      <c r="H26" s="41" t="s">
        <v>340</v>
      </c>
      <c r="I26" s="41" t="s">
        <v>340</v>
      </c>
      <c r="J26" s="41" t="s">
        <v>340</v>
      </c>
      <c r="K26" s="41" t="s">
        <v>340</v>
      </c>
      <c r="L26" s="41" t="s">
        <v>340</v>
      </c>
      <c r="M26" s="41" t="s">
        <v>340</v>
      </c>
      <c r="N26" s="41" t="s">
        <v>340</v>
      </c>
      <c r="O26" s="41" t="s">
        <v>340</v>
      </c>
      <c r="P26" s="41" t="s">
        <v>340</v>
      </c>
      <c r="Q26" s="41" t="s">
        <v>340</v>
      </c>
      <c r="R26" s="41" t="s">
        <v>340</v>
      </c>
    </row>
    <row r="27" spans="1:18">
      <c r="A27" s="59">
        <v>21</v>
      </c>
      <c r="B27" s="37" t="s">
        <v>232</v>
      </c>
      <c r="C27" s="37" t="s">
        <v>208</v>
      </c>
      <c r="D27" s="41" t="s">
        <v>340</v>
      </c>
      <c r="E27" s="41" t="s">
        <v>340</v>
      </c>
      <c r="F27" s="41" t="s">
        <v>340</v>
      </c>
      <c r="G27" s="41" t="s">
        <v>340</v>
      </c>
      <c r="H27" s="41" t="s">
        <v>340</v>
      </c>
      <c r="I27" s="41" t="s">
        <v>340</v>
      </c>
      <c r="J27" s="41" t="s">
        <v>340</v>
      </c>
      <c r="K27" s="41" t="s">
        <v>340</v>
      </c>
      <c r="L27" s="41" t="s">
        <v>340</v>
      </c>
      <c r="M27" s="41" t="s">
        <v>340</v>
      </c>
      <c r="N27" s="41" t="s">
        <v>340</v>
      </c>
      <c r="O27" s="41" t="s">
        <v>340</v>
      </c>
      <c r="P27" s="41" t="s">
        <v>340</v>
      </c>
      <c r="Q27" s="41" t="s">
        <v>340</v>
      </c>
      <c r="R27" s="41" t="s">
        <v>340</v>
      </c>
    </row>
    <row r="28" spans="1:18">
      <c r="A28" s="59">
        <v>22</v>
      </c>
      <c r="B28" s="37" t="s">
        <v>233</v>
      </c>
      <c r="C28" s="37" t="s">
        <v>208</v>
      </c>
      <c r="D28" s="41" t="s">
        <v>340</v>
      </c>
      <c r="E28" s="41" t="s">
        <v>340</v>
      </c>
      <c r="F28" s="41" t="s">
        <v>340</v>
      </c>
      <c r="G28" s="41" t="s">
        <v>340</v>
      </c>
      <c r="H28" s="41" t="s">
        <v>340</v>
      </c>
      <c r="I28" s="41" t="s">
        <v>340</v>
      </c>
      <c r="J28" s="41" t="s">
        <v>340</v>
      </c>
      <c r="K28" s="41" t="s">
        <v>340</v>
      </c>
      <c r="L28" s="41" t="s">
        <v>340</v>
      </c>
      <c r="M28" s="41" t="s">
        <v>340</v>
      </c>
      <c r="N28" s="41" t="s">
        <v>340</v>
      </c>
      <c r="O28" s="41" t="s">
        <v>340</v>
      </c>
      <c r="P28" s="41" t="s">
        <v>340</v>
      </c>
      <c r="Q28" s="41" t="s">
        <v>340</v>
      </c>
      <c r="R28" s="41" t="s">
        <v>340</v>
      </c>
    </row>
    <row r="29" spans="1:18">
      <c r="A29" s="59">
        <v>23</v>
      </c>
      <c r="B29" s="37" t="s">
        <v>234</v>
      </c>
      <c r="C29" s="37" t="s">
        <v>208</v>
      </c>
      <c r="D29" s="41" t="s">
        <v>340</v>
      </c>
      <c r="E29" s="41" t="s">
        <v>340</v>
      </c>
      <c r="F29" s="41" t="s">
        <v>340</v>
      </c>
      <c r="G29" s="41" t="s">
        <v>340</v>
      </c>
      <c r="H29" s="41" t="s">
        <v>340</v>
      </c>
      <c r="I29" s="41" t="s">
        <v>340</v>
      </c>
      <c r="J29" s="41" t="s">
        <v>340</v>
      </c>
      <c r="K29" s="41" t="s">
        <v>340</v>
      </c>
      <c r="L29" s="41" t="s">
        <v>340</v>
      </c>
      <c r="M29" s="41" t="s">
        <v>340</v>
      </c>
      <c r="N29" s="41" t="s">
        <v>340</v>
      </c>
      <c r="O29" s="41" t="s">
        <v>340</v>
      </c>
      <c r="P29" s="41" t="s">
        <v>340</v>
      </c>
      <c r="Q29" s="41" t="s">
        <v>340</v>
      </c>
      <c r="R29" s="41" t="s">
        <v>340</v>
      </c>
    </row>
    <row r="30" spans="1:18">
      <c r="A30" s="59">
        <v>24</v>
      </c>
      <c r="B30" s="37" t="s">
        <v>229</v>
      </c>
      <c r="C30" s="37" t="s">
        <v>208</v>
      </c>
      <c r="D30" s="41" t="s">
        <v>340</v>
      </c>
      <c r="E30" s="41" t="s">
        <v>340</v>
      </c>
      <c r="F30" s="41" t="s">
        <v>340</v>
      </c>
      <c r="G30" s="41" t="s">
        <v>340</v>
      </c>
      <c r="H30" s="41" t="s">
        <v>340</v>
      </c>
      <c r="I30" s="41" t="s">
        <v>340</v>
      </c>
      <c r="J30" s="41" t="s">
        <v>340</v>
      </c>
      <c r="K30" s="41" t="s">
        <v>340</v>
      </c>
      <c r="L30" s="41" t="s">
        <v>340</v>
      </c>
      <c r="M30" s="41" t="s">
        <v>340</v>
      </c>
      <c r="N30" s="41" t="s">
        <v>340</v>
      </c>
      <c r="O30" s="41" t="s">
        <v>340</v>
      </c>
      <c r="P30" s="41" t="s">
        <v>340</v>
      </c>
      <c r="Q30" s="41" t="s">
        <v>340</v>
      </c>
      <c r="R30" s="41" t="s">
        <v>340</v>
      </c>
    </row>
    <row r="31" spans="1:18">
      <c r="A31" s="59">
        <v>25</v>
      </c>
      <c r="B31" s="37" t="s">
        <v>230</v>
      </c>
      <c r="C31" s="37" t="s">
        <v>208</v>
      </c>
      <c r="D31" s="41" t="s">
        <v>340</v>
      </c>
      <c r="E31" s="41" t="s">
        <v>340</v>
      </c>
      <c r="F31" s="41" t="s">
        <v>340</v>
      </c>
      <c r="G31" s="41" t="s">
        <v>340</v>
      </c>
      <c r="H31" s="41" t="s">
        <v>340</v>
      </c>
      <c r="I31" s="41" t="s">
        <v>340</v>
      </c>
      <c r="J31" s="41" t="s">
        <v>340</v>
      </c>
      <c r="K31" s="41" t="s">
        <v>340</v>
      </c>
      <c r="L31" s="41" t="s">
        <v>340</v>
      </c>
      <c r="M31" s="41" t="s">
        <v>340</v>
      </c>
      <c r="N31" s="41" t="s">
        <v>340</v>
      </c>
      <c r="O31" s="41" t="s">
        <v>340</v>
      </c>
      <c r="P31" s="41" t="s">
        <v>340</v>
      </c>
      <c r="Q31" s="41" t="s">
        <v>340</v>
      </c>
      <c r="R31" s="41" t="s">
        <v>340</v>
      </c>
    </row>
    <row r="32" spans="1:18">
      <c r="A32" s="59">
        <v>26</v>
      </c>
      <c r="B32" s="37" t="s">
        <v>235</v>
      </c>
      <c r="C32" s="37" t="s">
        <v>208</v>
      </c>
      <c r="D32" s="41" t="s">
        <v>340</v>
      </c>
      <c r="E32" s="41" t="s">
        <v>340</v>
      </c>
      <c r="F32" s="41" t="s">
        <v>340</v>
      </c>
      <c r="G32" s="41" t="s">
        <v>340</v>
      </c>
      <c r="H32" s="41" t="s">
        <v>340</v>
      </c>
      <c r="I32" s="41" t="s">
        <v>340</v>
      </c>
      <c r="J32" s="41" t="s">
        <v>340</v>
      </c>
      <c r="K32" s="41" t="s">
        <v>340</v>
      </c>
      <c r="L32" s="41" t="s">
        <v>340</v>
      </c>
      <c r="M32" s="41" t="s">
        <v>340</v>
      </c>
      <c r="N32" s="41" t="s">
        <v>340</v>
      </c>
      <c r="O32" s="41" t="s">
        <v>340</v>
      </c>
      <c r="P32" s="41" t="s">
        <v>340</v>
      </c>
      <c r="Q32" s="41" t="s">
        <v>340</v>
      </c>
      <c r="R32" s="41" t="s">
        <v>340</v>
      </c>
    </row>
    <row r="33" spans="1:18">
      <c r="A33" s="59">
        <v>27</v>
      </c>
      <c r="B33" s="37" t="s">
        <v>236</v>
      </c>
      <c r="C33" s="37" t="s">
        <v>211</v>
      </c>
      <c r="D33" s="41" t="s">
        <v>340</v>
      </c>
      <c r="E33" s="41" t="s">
        <v>340</v>
      </c>
      <c r="F33" s="41" t="s">
        <v>340</v>
      </c>
      <c r="G33" s="41" t="s">
        <v>340</v>
      </c>
      <c r="H33" s="41" t="s">
        <v>340</v>
      </c>
      <c r="I33" s="41" t="s">
        <v>340</v>
      </c>
      <c r="J33" s="41" t="s">
        <v>340</v>
      </c>
      <c r="K33" s="41" t="s">
        <v>340</v>
      </c>
      <c r="L33" s="41" t="s">
        <v>340</v>
      </c>
      <c r="M33" s="41" t="s">
        <v>340</v>
      </c>
      <c r="N33" s="41" t="s">
        <v>340</v>
      </c>
      <c r="O33" s="41" t="s">
        <v>340</v>
      </c>
      <c r="P33" s="41" t="s">
        <v>340</v>
      </c>
      <c r="Q33" s="41" t="s">
        <v>340</v>
      </c>
      <c r="R33" s="41" t="s">
        <v>340</v>
      </c>
    </row>
    <row r="34" spans="1:18">
      <c r="A34" s="59">
        <v>28</v>
      </c>
      <c r="B34" s="37" t="s">
        <v>237</v>
      </c>
      <c r="C34" s="37" t="s">
        <v>208</v>
      </c>
      <c r="D34" s="41" t="s">
        <v>340</v>
      </c>
      <c r="E34" s="41" t="s">
        <v>340</v>
      </c>
      <c r="F34" s="41" t="s">
        <v>340</v>
      </c>
      <c r="G34" s="41" t="s">
        <v>340</v>
      </c>
      <c r="H34" s="41" t="s">
        <v>340</v>
      </c>
      <c r="I34" s="41" t="s">
        <v>340</v>
      </c>
      <c r="J34" s="41" t="s">
        <v>340</v>
      </c>
      <c r="K34" s="41" t="s">
        <v>340</v>
      </c>
      <c r="L34" s="41" t="s">
        <v>340</v>
      </c>
      <c r="M34" s="41" t="s">
        <v>340</v>
      </c>
      <c r="N34" s="41" t="s">
        <v>340</v>
      </c>
      <c r="O34" s="41" t="s">
        <v>340</v>
      </c>
      <c r="P34" s="41" t="s">
        <v>340</v>
      </c>
      <c r="Q34" s="41" t="s">
        <v>340</v>
      </c>
      <c r="R34" s="41" t="s">
        <v>340</v>
      </c>
    </row>
    <row r="35" spans="1:18">
      <c r="A35" s="34"/>
      <c r="B35" s="67" t="s">
        <v>4</v>
      </c>
      <c r="C35" s="34"/>
      <c r="D35" s="41" t="s">
        <v>340</v>
      </c>
      <c r="E35" s="41" t="s">
        <v>340</v>
      </c>
      <c r="F35" s="41" t="s">
        <v>340</v>
      </c>
      <c r="G35" s="41" t="s">
        <v>340</v>
      </c>
      <c r="H35" s="41" t="s">
        <v>340</v>
      </c>
      <c r="I35" s="41" t="s">
        <v>340</v>
      </c>
      <c r="J35" s="41" t="s">
        <v>340</v>
      </c>
      <c r="K35" s="41" t="s">
        <v>340</v>
      </c>
      <c r="L35" s="41" t="s">
        <v>340</v>
      </c>
      <c r="M35" s="41" t="s">
        <v>340</v>
      </c>
      <c r="N35" s="41" t="s">
        <v>340</v>
      </c>
      <c r="O35" s="41" t="s">
        <v>340</v>
      </c>
      <c r="P35" s="41" t="s">
        <v>340</v>
      </c>
      <c r="Q35" s="41" t="s">
        <v>340</v>
      </c>
      <c r="R35" s="41" t="s">
        <v>340</v>
      </c>
    </row>
    <row r="36" spans="1:18">
      <c r="A36" s="16" t="s">
        <v>241</v>
      </c>
    </row>
  </sheetData>
  <mergeCells count="12">
    <mergeCell ref="N5:O5"/>
    <mergeCell ref="P4:Q5"/>
    <mergeCell ref="R4:R6"/>
    <mergeCell ref="D4:O4"/>
    <mergeCell ref="A4:A6"/>
    <mergeCell ref="B4:B6"/>
    <mergeCell ref="C4:C6"/>
    <mergeCell ref="D5:E5"/>
    <mergeCell ref="F5:G5"/>
    <mergeCell ref="H5:I5"/>
    <mergeCell ref="J5:K5"/>
    <mergeCell ref="L5:M5"/>
  </mergeCells>
  <pageMargins left="0.7" right="0.7" top="0.75" bottom="0.75" header="0.3" footer="0.3"/>
  <pageSetup paperSize="9" scale="85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sheetPr>
    <tabColor rgb="FFFF0000"/>
  </sheetPr>
  <dimension ref="A1:J29"/>
  <sheetViews>
    <sheetView workbookViewId="0">
      <selection activeCell="N24" sqref="N24"/>
    </sheetView>
  </sheetViews>
  <sheetFormatPr defaultRowHeight="15"/>
  <cols>
    <col min="1" max="1" width="5" customWidth="1"/>
    <col min="2" max="2" width="19.85546875" customWidth="1"/>
    <col min="3" max="3" width="10.7109375" customWidth="1"/>
    <col min="4" max="4" width="12.85546875" customWidth="1"/>
    <col min="5" max="5" width="16" customWidth="1"/>
    <col min="6" max="6" width="14.85546875" customWidth="1"/>
    <col min="7" max="7" width="14.5703125" customWidth="1"/>
    <col min="8" max="8" width="14" customWidth="1"/>
    <col min="9" max="9" width="12.5703125" customWidth="1"/>
    <col min="10" max="10" width="13.7109375" customWidth="1"/>
  </cols>
  <sheetData>
    <row r="1" spans="1:10">
      <c r="A1" s="12" t="s">
        <v>494</v>
      </c>
    </row>
    <row r="3" spans="1:10" ht="28.5">
      <c r="A3" s="246" t="s">
        <v>1</v>
      </c>
      <c r="B3" s="246" t="s">
        <v>79</v>
      </c>
      <c r="C3" s="246" t="s">
        <v>341</v>
      </c>
      <c r="D3" s="246"/>
      <c r="E3" s="87" t="s">
        <v>243</v>
      </c>
      <c r="F3" s="246" t="s">
        <v>244</v>
      </c>
      <c r="G3" s="246" t="s">
        <v>206</v>
      </c>
      <c r="H3" s="246" t="s">
        <v>245</v>
      </c>
    </row>
    <row r="4" spans="1:10">
      <c r="A4" s="246"/>
      <c r="B4" s="246"/>
      <c r="C4" s="54" t="s">
        <v>81</v>
      </c>
      <c r="D4" s="54" t="s">
        <v>82</v>
      </c>
      <c r="E4" s="88"/>
      <c r="F4" s="246"/>
      <c r="G4" s="246"/>
      <c r="H4" s="246"/>
    </row>
    <row r="5" spans="1:10">
      <c r="A5" s="59">
        <v>1</v>
      </c>
      <c r="B5" s="37" t="s">
        <v>58</v>
      </c>
      <c r="C5" s="44" t="s">
        <v>340</v>
      </c>
      <c r="D5" s="44" t="s">
        <v>340</v>
      </c>
      <c r="E5" s="44" t="s">
        <v>340</v>
      </c>
      <c r="F5" s="44" t="s">
        <v>340</v>
      </c>
      <c r="G5" s="44" t="s">
        <v>340</v>
      </c>
      <c r="H5" s="44" t="s">
        <v>340</v>
      </c>
    </row>
    <row r="6" spans="1:10">
      <c r="A6" s="59">
        <v>2</v>
      </c>
      <c r="B6" s="37" t="s">
        <v>246</v>
      </c>
      <c r="C6" s="44" t="s">
        <v>340</v>
      </c>
      <c r="D6" s="44" t="s">
        <v>340</v>
      </c>
      <c r="E6" s="44" t="s">
        <v>340</v>
      </c>
      <c r="F6" s="44" t="s">
        <v>340</v>
      </c>
      <c r="G6" s="44" t="s">
        <v>340</v>
      </c>
      <c r="H6" s="44" t="s">
        <v>340</v>
      </c>
    </row>
    <row r="7" spans="1:10">
      <c r="A7" s="59">
        <v>3</v>
      </c>
      <c r="B7" s="37" t="s">
        <v>27</v>
      </c>
      <c r="C7" s="44" t="s">
        <v>340</v>
      </c>
      <c r="D7" s="44" t="s">
        <v>340</v>
      </c>
      <c r="E7" s="44" t="s">
        <v>340</v>
      </c>
      <c r="F7" s="44" t="s">
        <v>340</v>
      </c>
      <c r="G7" s="44" t="s">
        <v>340</v>
      </c>
      <c r="H7" s="44" t="s">
        <v>340</v>
      </c>
    </row>
    <row r="8" spans="1:10">
      <c r="A8" s="59">
        <v>4</v>
      </c>
      <c r="B8" s="37" t="s">
        <v>41</v>
      </c>
      <c r="C8" s="44" t="s">
        <v>340</v>
      </c>
      <c r="D8" s="44" t="s">
        <v>340</v>
      </c>
      <c r="E8" s="44" t="s">
        <v>340</v>
      </c>
      <c r="F8" s="44" t="s">
        <v>340</v>
      </c>
      <c r="G8" s="44" t="s">
        <v>340</v>
      </c>
      <c r="H8" s="44" t="s">
        <v>340</v>
      </c>
    </row>
    <row r="9" spans="1:10">
      <c r="A9" s="59">
        <v>5</v>
      </c>
      <c r="B9" s="37" t="s">
        <v>95</v>
      </c>
      <c r="C9" s="44" t="s">
        <v>340</v>
      </c>
      <c r="D9" s="44" t="s">
        <v>340</v>
      </c>
      <c r="E9" s="44" t="s">
        <v>340</v>
      </c>
      <c r="F9" s="44" t="s">
        <v>340</v>
      </c>
      <c r="G9" s="44" t="s">
        <v>340</v>
      </c>
      <c r="H9" s="44" t="s">
        <v>340</v>
      </c>
    </row>
    <row r="10" spans="1:10">
      <c r="A10" s="59">
        <v>6</v>
      </c>
      <c r="B10" s="37" t="s">
        <v>247</v>
      </c>
      <c r="C10" s="44" t="s">
        <v>340</v>
      </c>
      <c r="D10" s="44" t="s">
        <v>340</v>
      </c>
      <c r="E10" s="44" t="s">
        <v>340</v>
      </c>
      <c r="F10" s="44" t="s">
        <v>340</v>
      </c>
      <c r="G10" s="44" t="s">
        <v>340</v>
      </c>
      <c r="H10" s="44" t="s">
        <v>340</v>
      </c>
    </row>
    <row r="11" spans="1:10">
      <c r="A11" s="239" t="s">
        <v>4</v>
      </c>
      <c r="B11" s="239"/>
      <c r="C11" s="44" t="s">
        <v>340</v>
      </c>
      <c r="D11" s="44" t="s">
        <v>340</v>
      </c>
      <c r="E11" s="44" t="s">
        <v>340</v>
      </c>
      <c r="F11" s="44" t="s">
        <v>340</v>
      </c>
      <c r="G11" s="44" t="s">
        <v>340</v>
      </c>
      <c r="H11" s="44" t="s">
        <v>340</v>
      </c>
    </row>
    <row r="13" spans="1:10">
      <c r="B13" s="12" t="s">
        <v>342</v>
      </c>
    </row>
    <row r="14" spans="1:10">
      <c r="A14" s="246" t="s">
        <v>1</v>
      </c>
      <c r="B14" s="246" t="s">
        <v>79</v>
      </c>
      <c r="C14" s="246" t="s">
        <v>248</v>
      </c>
      <c r="D14" s="246"/>
      <c r="E14" s="246" t="s">
        <v>242</v>
      </c>
      <c r="F14" s="246"/>
      <c r="G14" s="270" t="s">
        <v>326</v>
      </c>
      <c r="H14" s="271"/>
      <c r="I14" s="270" t="s">
        <v>341</v>
      </c>
      <c r="J14" s="271"/>
    </row>
    <row r="15" spans="1:10">
      <c r="A15" s="246"/>
      <c r="B15" s="246"/>
      <c r="C15" s="60" t="s">
        <v>81</v>
      </c>
      <c r="D15" s="60" t="s">
        <v>82</v>
      </c>
      <c r="E15" s="60" t="s">
        <v>81</v>
      </c>
      <c r="F15" s="60" t="s">
        <v>82</v>
      </c>
      <c r="G15" s="60" t="s">
        <v>81</v>
      </c>
      <c r="H15" s="60" t="s">
        <v>82</v>
      </c>
      <c r="I15" s="60" t="s">
        <v>81</v>
      </c>
      <c r="J15" s="60" t="s">
        <v>82</v>
      </c>
    </row>
    <row r="16" spans="1:10">
      <c r="A16" s="59">
        <v>1</v>
      </c>
      <c r="B16" s="37" t="s">
        <v>58</v>
      </c>
      <c r="C16" s="41" t="s">
        <v>340</v>
      </c>
      <c r="D16" s="41" t="s">
        <v>340</v>
      </c>
      <c r="E16" s="41" t="s">
        <v>340</v>
      </c>
      <c r="F16" s="41" t="s">
        <v>340</v>
      </c>
      <c r="G16" s="41" t="s">
        <v>340</v>
      </c>
      <c r="H16" s="41" t="s">
        <v>340</v>
      </c>
      <c r="I16" s="41" t="s">
        <v>340</v>
      </c>
      <c r="J16" s="41" t="s">
        <v>340</v>
      </c>
    </row>
    <row r="17" spans="1:10">
      <c r="A17" s="59">
        <v>2</v>
      </c>
      <c r="B17" s="37" t="s">
        <v>246</v>
      </c>
      <c r="C17" s="41" t="s">
        <v>340</v>
      </c>
      <c r="D17" s="41" t="s">
        <v>340</v>
      </c>
      <c r="E17" s="41" t="s">
        <v>340</v>
      </c>
      <c r="F17" s="41" t="s">
        <v>340</v>
      </c>
      <c r="G17" s="41" t="s">
        <v>340</v>
      </c>
      <c r="H17" s="41" t="s">
        <v>340</v>
      </c>
      <c r="I17" s="41" t="s">
        <v>340</v>
      </c>
      <c r="J17" s="41" t="s">
        <v>340</v>
      </c>
    </row>
    <row r="18" spans="1:10">
      <c r="A18" s="59">
        <v>3</v>
      </c>
      <c r="B18" s="37" t="s">
        <v>27</v>
      </c>
      <c r="C18" s="41" t="s">
        <v>340</v>
      </c>
      <c r="D18" s="41" t="s">
        <v>340</v>
      </c>
      <c r="E18" s="41" t="s">
        <v>340</v>
      </c>
      <c r="F18" s="41" t="s">
        <v>340</v>
      </c>
      <c r="G18" s="41" t="s">
        <v>340</v>
      </c>
      <c r="H18" s="41" t="s">
        <v>340</v>
      </c>
      <c r="I18" s="41" t="s">
        <v>340</v>
      </c>
      <c r="J18" s="41" t="s">
        <v>340</v>
      </c>
    </row>
    <row r="19" spans="1:10">
      <c r="A19" s="59">
        <v>4</v>
      </c>
      <c r="B19" s="37" t="s">
        <v>41</v>
      </c>
      <c r="C19" s="41" t="s">
        <v>340</v>
      </c>
      <c r="D19" s="41" t="s">
        <v>340</v>
      </c>
      <c r="E19" s="41" t="s">
        <v>340</v>
      </c>
      <c r="F19" s="41" t="s">
        <v>340</v>
      </c>
      <c r="G19" s="41" t="s">
        <v>340</v>
      </c>
      <c r="H19" s="41" t="s">
        <v>340</v>
      </c>
      <c r="I19" s="41" t="s">
        <v>340</v>
      </c>
      <c r="J19" s="41" t="s">
        <v>340</v>
      </c>
    </row>
    <row r="20" spans="1:10">
      <c r="A20" s="59">
        <v>5</v>
      </c>
      <c r="B20" s="37" t="s">
        <v>95</v>
      </c>
      <c r="C20" s="41" t="s">
        <v>340</v>
      </c>
      <c r="D20" s="41" t="s">
        <v>340</v>
      </c>
      <c r="E20" s="41" t="s">
        <v>340</v>
      </c>
      <c r="F20" s="41" t="s">
        <v>340</v>
      </c>
      <c r="G20" s="41" t="s">
        <v>340</v>
      </c>
      <c r="H20" s="41" t="s">
        <v>340</v>
      </c>
      <c r="I20" s="41" t="s">
        <v>340</v>
      </c>
      <c r="J20" s="41" t="s">
        <v>340</v>
      </c>
    </row>
    <row r="21" spans="1:10">
      <c r="A21" s="59">
        <v>6</v>
      </c>
      <c r="B21" s="37" t="s">
        <v>247</v>
      </c>
      <c r="C21" s="41" t="s">
        <v>340</v>
      </c>
      <c r="D21" s="41" t="s">
        <v>340</v>
      </c>
      <c r="E21" s="41" t="s">
        <v>340</v>
      </c>
      <c r="F21" s="41" t="s">
        <v>340</v>
      </c>
      <c r="G21" s="41" t="s">
        <v>340</v>
      </c>
      <c r="H21" s="41" t="s">
        <v>340</v>
      </c>
      <c r="I21" s="41" t="s">
        <v>340</v>
      </c>
      <c r="J21" s="41" t="s">
        <v>340</v>
      </c>
    </row>
    <row r="22" spans="1:10">
      <c r="A22" s="272" t="s">
        <v>4</v>
      </c>
      <c r="B22" s="273"/>
      <c r="C22" s="41" t="s">
        <v>340</v>
      </c>
      <c r="D22" s="41" t="s">
        <v>340</v>
      </c>
      <c r="E22" s="41" t="s">
        <v>340</v>
      </c>
      <c r="F22" s="41" t="s">
        <v>340</v>
      </c>
      <c r="G22" s="41" t="s">
        <v>340</v>
      </c>
      <c r="H22" s="41" t="s">
        <v>340</v>
      </c>
      <c r="I22" s="41" t="s">
        <v>340</v>
      </c>
      <c r="J22" s="41" t="s">
        <v>340</v>
      </c>
    </row>
    <row r="23" spans="1:10">
      <c r="D23" s="17"/>
    </row>
    <row r="24" spans="1:10">
      <c r="F24" s="21"/>
    </row>
    <row r="25" spans="1:10">
      <c r="C25" s="21"/>
      <c r="E25" s="21"/>
    </row>
    <row r="26" spans="1:10">
      <c r="C26" s="21"/>
      <c r="D26" s="21"/>
      <c r="E26" s="21"/>
    </row>
    <row r="28" spans="1:10">
      <c r="C28" s="21"/>
      <c r="D28" s="21"/>
      <c r="E28" s="21"/>
    </row>
    <row r="29" spans="1:10">
      <c r="D29" s="27"/>
      <c r="E29" s="27"/>
    </row>
  </sheetData>
  <mergeCells count="14">
    <mergeCell ref="I14:J14"/>
    <mergeCell ref="A22:B22"/>
    <mergeCell ref="H3:H4"/>
    <mergeCell ref="A11:B11"/>
    <mergeCell ref="C14:D14"/>
    <mergeCell ref="E14:F14"/>
    <mergeCell ref="G14:H14"/>
    <mergeCell ref="A14:A15"/>
    <mergeCell ref="B14:B15"/>
    <mergeCell ref="A3:A4"/>
    <mergeCell ref="B3:B4"/>
    <mergeCell ref="C3:D3"/>
    <mergeCell ref="F3:F4"/>
    <mergeCell ref="G3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N32"/>
  <sheetViews>
    <sheetView topLeftCell="A7" workbookViewId="0">
      <selection activeCell="G22" sqref="G22"/>
    </sheetView>
  </sheetViews>
  <sheetFormatPr defaultRowHeight="15"/>
  <cols>
    <col min="1" max="1" width="4.42578125" customWidth="1"/>
    <col min="2" max="2" width="17" customWidth="1"/>
    <col min="3" max="3" width="42.42578125" customWidth="1"/>
    <col min="4" max="9" width="14.42578125" customWidth="1"/>
  </cols>
  <sheetData>
    <row r="1" spans="1:12">
      <c r="A1" s="11" t="s">
        <v>419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230" t="s">
        <v>1</v>
      </c>
      <c r="B3" s="229" t="s">
        <v>36</v>
      </c>
      <c r="C3" s="212" t="s">
        <v>348</v>
      </c>
      <c r="D3" s="231" t="s">
        <v>0</v>
      </c>
      <c r="E3" s="231"/>
      <c r="F3" s="231"/>
      <c r="G3" s="231"/>
      <c r="H3" s="231"/>
      <c r="I3" s="230" t="s">
        <v>4</v>
      </c>
      <c r="J3" s="10"/>
      <c r="K3" s="10"/>
      <c r="L3" s="10"/>
    </row>
    <row r="4" spans="1:12" ht="15" customHeight="1">
      <c r="A4" s="230"/>
      <c r="B4" s="229"/>
      <c r="C4" s="213"/>
      <c r="D4" s="229" t="s">
        <v>11</v>
      </c>
      <c r="E4" s="232" t="s">
        <v>251</v>
      </c>
      <c r="F4" s="229" t="s">
        <v>12</v>
      </c>
      <c r="G4" s="228" t="s">
        <v>252</v>
      </c>
      <c r="H4" s="229" t="s">
        <v>20</v>
      </c>
      <c r="I4" s="230"/>
      <c r="J4" s="10"/>
      <c r="K4" s="10"/>
      <c r="L4" s="10"/>
    </row>
    <row r="5" spans="1:12">
      <c r="A5" s="230"/>
      <c r="B5" s="229"/>
      <c r="C5" s="213"/>
      <c r="D5" s="229"/>
      <c r="E5" s="232"/>
      <c r="F5" s="229"/>
      <c r="G5" s="228"/>
      <c r="H5" s="229"/>
      <c r="I5" s="230"/>
      <c r="J5" s="10"/>
      <c r="K5" s="10"/>
      <c r="L5" s="10"/>
    </row>
    <row r="6" spans="1:12" ht="19.5" customHeight="1">
      <c r="A6" s="230"/>
      <c r="B6" s="229"/>
      <c r="C6" s="214"/>
      <c r="D6" s="229"/>
      <c r="E6" s="232"/>
      <c r="F6" s="229"/>
      <c r="G6" s="228"/>
      <c r="H6" s="229"/>
      <c r="I6" s="230"/>
      <c r="J6" s="10"/>
      <c r="K6" s="10"/>
      <c r="L6" s="10"/>
    </row>
    <row r="7" spans="1:12" ht="15.75">
      <c r="A7" s="112">
        <v>1</v>
      </c>
      <c r="B7" s="233" t="s">
        <v>9</v>
      </c>
      <c r="C7" s="102" t="s">
        <v>350</v>
      </c>
      <c r="D7" s="113"/>
      <c r="E7" s="113"/>
      <c r="F7" s="114">
        <v>1</v>
      </c>
      <c r="G7" s="115"/>
      <c r="H7" s="115"/>
      <c r="I7" s="114">
        <f>SUM(F7:H7)</f>
        <v>1</v>
      </c>
      <c r="J7" s="10"/>
      <c r="K7" s="10"/>
      <c r="L7" s="10"/>
    </row>
    <row r="8" spans="1:12" ht="15.75">
      <c r="A8" s="112">
        <v>2</v>
      </c>
      <c r="B8" s="234"/>
      <c r="C8" s="102" t="s">
        <v>352</v>
      </c>
      <c r="D8" s="113"/>
      <c r="E8" s="113"/>
      <c r="F8" s="114">
        <v>1</v>
      </c>
      <c r="G8" s="115"/>
      <c r="H8" s="115"/>
      <c r="I8" s="114">
        <f t="shared" ref="I8:I31" si="0">SUM(F8:H8)</f>
        <v>1</v>
      </c>
      <c r="J8" s="10"/>
      <c r="K8" s="10"/>
      <c r="L8" s="10"/>
    </row>
    <row r="9" spans="1:12" ht="15.75">
      <c r="A9" s="112">
        <v>3</v>
      </c>
      <c r="B9" s="234"/>
      <c r="C9" s="102" t="s">
        <v>353</v>
      </c>
      <c r="D9" s="113"/>
      <c r="E9" s="113"/>
      <c r="F9" s="114">
        <v>1</v>
      </c>
      <c r="G9" s="115"/>
      <c r="H9" s="115"/>
      <c r="I9" s="114">
        <f t="shared" si="0"/>
        <v>1</v>
      </c>
      <c r="J9" s="10"/>
      <c r="K9" s="10"/>
      <c r="L9" s="10"/>
    </row>
    <row r="10" spans="1:12" ht="15.75">
      <c r="A10" s="112">
        <v>4</v>
      </c>
      <c r="B10" s="234"/>
      <c r="C10" s="102" t="s">
        <v>355</v>
      </c>
      <c r="D10" s="113"/>
      <c r="E10" s="113"/>
      <c r="F10" s="114">
        <v>1</v>
      </c>
      <c r="G10" s="115"/>
      <c r="H10" s="115"/>
      <c r="I10" s="114">
        <f t="shared" si="0"/>
        <v>1</v>
      </c>
      <c r="J10" s="10"/>
      <c r="K10" s="10"/>
      <c r="L10" s="10"/>
    </row>
    <row r="11" spans="1:12" ht="15.75">
      <c r="A11" s="112">
        <v>5</v>
      </c>
      <c r="B11" s="234"/>
      <c r="C11" s="102" t="s">
        <v>357</v>
      </c>
      <c r="D11" s="113"/>
      <c r="E11" s="113"/>
      <c r="F11" s="114">
        <v>1</v>
      </c>
      <c r="G11" s="115"/>
      <c r="H11" s="115"/>
      <c r="I11" s="114">
        <f t="shared" si="0"/>
        <v>1</v>
      </c>
      <c r="J11" s="10"/>
      <c r="K11" s="10"/>
      <c r="L11" s="10"/>
    </row>
    <row r="12" spans="1:12" ht="15.75">
      <c r="A12" s="112">
        <v>6</v>
      </c>
      <c r="B12" s="234"/>
      <c r="C12" s="102" t="s">
        <v>359</v>
      </c>
      <c r="D12" s="113"/>
      <c r="E12" s="113"/>
      <c r="F12" s="114">
        <v>1</v>
      </c>
      <c r="G12" s="115"/>
      <c r="H12" s="115"/>
      <c r="I12" s="114">
        <f t="shared" si="0"/>
        <v>1</v>
      </c>
      <c r="J12" s="10"/>
      <c r="K12" s="10"/>
      <c r="L12" s="10"/>
    </row>
    <row r="13" spans="1:12" ht="15.75">
      <c r="A13" s="112">
        <v>7</v>
      </c>
      <c r="B13" s="234"/>
      <c r="C13" s="102" t="s">
        <v>361</v>
      </c>
      <c r="D13" s="113"/>
      <c r="E13" s="113"/>
      <c r="F13" s="114">
        <v>1</v>
      </c>
      <c r="G13" s="115"/>
      <c r="H13" s="115"/>
      <c r="I13" s="114">
        <f t="shared" si="0"/>
        <v>1</v>
      </c>
      <c r="J13" s="10"/>
      <c r="K13" s="10"/>
      <c r="L13" s="10"/>
    </row>
    <row r="14" spans="1:12" ht="15.75">
      <c r="A14" s="112">
        <v>8</v>
      </c>
      <c r="B14" s="234"/>
      <c r="C14" s="102" t="s">
        <v>363</v>
      </c>
      <c r="D14" s="113"/>
      <c r="E14" s="113"/>
      <c r="F14" s="114">
        <v>1</v>
      </c>
      <c r="G14" s="115"/>
      <c r="H14" s="115"/>
      <c r="I14" s="114">
        <f t="shared" si="0"/>
        <v>1</v>
      </c>
      <c r="J14" s="10"/>
      <c r="K14" s="10"/>
      <c r="L14" s="10"/>
    </row>
    <row r="15" spans="1:12" ht="15.75">
      <c r="A15" s="112">
        <v>9</v>
      </c>
      <c r="B15" s="234"/>
      <c r="C15" s="102" t="s">
        <v>365</v>
      </c>
      <c r="D15" s="113"/>
      <c r="E15" s="113"/>
      <c r="F15" s="114">
        <v>1</v>
      </c>
      <c r="G15" s="115"/>
      <c r="H15" s="115"/>
      <c r="I15" s="114">
        <f t="shared" si="0"/>
        <v>1</v>
      </c>
      <c r="J15" s="10"/>
      <c r="K15" s="10"/>
      <c r="L15" s="10"/>
    </row>
    <row r="16" spans="1:12" ht="15.75">
      <c r="A16" s="112">
        <v>10</v>
      </c>
      <c r="B16" s="234"/>
      <c r="C16" s="102" t="s">
        <v>367</v>
      </c>
      <c r="D16" s="113"/>
      <c r="E16" s="113"/>
      <c r="F16" s="114">
        <v>1</v>
      </c>
      <c r="G16" s="115"/>
      <c r="H16" s="115"/>
      <c r="I16" s="114">
        <f t="shared" si="0"/>
        <v>1</v>
      </c>
      <c r="J16" s="10"/>
      <c r="K16" s="10"/>
      <c r="L16" s="10"/>
    </row>
    <row r="17" spans="1:14" ht="15.75">
      <c r="A17" s="112">
        <v>11</v>
      </c>
      <c r="B17" s="234"/>
      <c r="C17" s="102" t="s">
        <v>369</v>
      </c>
      <c r="D17" s="113"/>
      <c r="E17" s="113"/>
      <c r="F17" s="114">
        <v>1</v>
      </c>
      <c r="G17" s="115"/>
      <c r="H17" s="115"/>
      <c r="I17" s="114">
        <f t="shared" si="0"/>
        <v>1</v>
      </c>
      <c r="J17" s="10"/>
      <c r="K17" s="10"/>
      <c r="L17" s="10"/>
    </row>
    <row r="18" spans="1:14" ht="15.75">
      <c r="A18" s="112">
        <v>12</v>
      </c>
      <c r="B18" s="234"/>
      <c r="C18" s="102" t="s">
        <v>371</v>
      </c>
      <c r="D18" s="113"/>
      <c r="E18" s="113"/>
      <c r="F18" s="114">
        <v>1</v>
      </c>
      <c r="G18" s="115"/>
      <c r="H18" s="115"/>
      <c r="I18" s="114">
        <f t="shared" si="0"/>
        <v>1</v>
      </c>
      <c r="J18" s="10"/>
      <c r="K18" s="10"/>
      <c r="L18" s="10"/>
    </row>
    <row r="19" spans="1:14" ht="15.75">
      <c r="A19" s="112">
        <v>13</v>
      </c>
      <c r="B19" s="234"/>
      <c r="C19" s="102" t="s">
        <v>373</v>
      </c>
      <c r="D19" s="113"/>
      <c r="E19" s="113"/>
      <c r="F19" s="114">
        <v>1</v>
      </c>
      <c r="G19" s="115"/>
      <c r="H19" s="115"/>
      <c r="I19" s="114">
        <f t="shared" si="0"/>
        <v>1</v>
      </c>
      <c r="J19" s="10"/>
      <c r="K19" s="10"/>
      <c r="L19" s="10"/>
    </row>
    <row r="20" spans="1:14" ht="15.75">
      <c r="A20" s="112">
        <v>14</v>
      </c>
      <c r="B20" s="234"/>
      <c r="C20" s="102" t="s">
        <v>375</v>
      </c>
      <c r="D20" s="113"/>
      <c r="E20" s="113"/>
      <c r="F20" s="114"/>
      <c r="G20" s="114">
        <v>1</v>
      </c>
      <c r="H20" s="115"/>
      <c r="I20" s="114">
        <f t="shared" si="0"/>
        <v>1</v>
      </c>
      <c r="J20" s="10"/>
      <c r="K20" s="10"/>
      <c r="L20" s="10"/>
    </row>
    <row r="21" spans="1:14" ht="15.75">
      <c r="A21" s="112">
        <v>15</v>
      </c>
      <c r="B21" s="234"/>
      <c r="C21" s="102" t="s">
        <v>377</v>
      </c>
      <c r="D21" s="113"/>
      <c r="E21" s="113"/>
      <c r="F21" s="114">
        <v>1</v>
      </c>
      <c r="G21" s="115"/>
      <c r="H21" s="115"/>
      <c r="I21" s="114">
        <f t="shared" si="0"/>
        <v>1</v>
      </c>
      <c r="J21" s="10"/>
      <c r="K21" s="10"/>
      <c r="L21" s="10"/>
    </row>
    <row r="22" spans="1:14" ht="15.75">
      <c r="A22" s="112">
        <v>16</v>
      </c>
      <c r="B22" s="234"/>
      <c r="C22" s="102" t="s">
        <v>379</v>
      </c>
      <c r="D22" s="113"/>
      <c r="E22" s="113"/>
      <c r="F22" s="114"/>
      <c r="G22" s="114">
        <v>1</v>
      </c>
      <c r="H22" s="115"/>
      <c r="I22" s="114">
        <f t="shared" si="0"/>
        <v>1</v>
      </c>
      <c r="J22" s="10"/>
      <c r="K22" s="10"/>
      <c r="L22" s="10"/>
    </row>
    <row r="23" spans="1:14" ht="15.75">
      <c r="A23" s="112">
        <v>17</v>
      </c>
      <c r="B23" s="234"/>
      <c r="C23" s="102" t="s">
        <v>381</v>
      </c>
      <c r="D23" s="113"/>
      <c r="E23" s="113"/>
      <c r="F23" s="114">
        <v>1</v>
      </c>
      <c r="G23" s="115"/>
      <c r="H23" s="115"/>
      <c r="I23" s="114">
        <f t="shared" si="0"/>
        <v>1</v>
      </c>
      <c r="J23" s="10"/>
      <c r="K23" s="10"/>
      <c r="L23" s="10"/>
    </row>
    <row r="24" spans="1:14" ht="15.75">
      <c r="A24" s="112">
        <v>18</v>
      </c>
      <c r="B24" s="234"/>
      <c r="C24" s="102" t="s">
        <v>383</v>
      </c>
      <c r="D24" s="113"/>
      <c r="E24" s="113"/>
      <c r="F24" s="114">
        <v>1</v>
      </c>
      <c r="G24" s="115"/>
      <c r="H24" s="115"/>
      <c r="I24" s="114">
        <f t="shared" si="0"/>
        <v>1</v>
      </c>
      <c r="J24" s="10"/>
      <c r="K24" s="10"/>
      <c r="L24" s="10"/>
    </row>
    <row r="25" spans="1:14" ht="15.75">
      <c r="A25" s="112">
        <v>19</v>
      </c>
      <c r="B25" s="234"/>
      <c r="C25" s="102" t="s">
        <v>385</v>
      </c>
      <c r="D25" s="113"/>
      <c r="E25" s="113"/>
      <c r="F25" s="114">
        <v>1</v>
      </c>
      <c r="G25" s="115"/>
      <c r="H25" s="115"/>
      <c r="I25" s="114">
        <f t="shared" si="0"/>
        <v>1</v>
      </c>
      <c r="J25" s="10"/>
      <c r="K25" s="10"/>
      <c r="L25" s="10"/>
    </row>
    <row r="26" spans="1:14" ht="15.75">
      <c r="A26" s="112">
        <v>20</v>
      </c>
      <c r="B26" s="234"/>
      <c r="C26" s="104" t="s">
        <v>386</v>
      </c>
      <c r="D26" s="113"/>
      <c r="E26" s="113"/>
      <c r="F26" s="114">
        <v>1</v>
      </c>
      <c r="G26" s="115"/>
      <c r="H26" s="115"/>
      <c r="I26" s="114">
        <f t="shared" si="0"/>
        <v>1</v>
      </c>
      <c r="J26" s="10"/>
      <c r="K26" s="10"/>
      <c r="L26" s="10"/>
    </row>
    <row r="27" spans="1:14" ht="15.75">
      <c r="A27" s="112">
        <v>21</v>
      </c>
      <c r="B27" s="234"/>
      <c r="C27" s="105" t="s">
        <v>387</v>
      </c>
      <c r="D27" s="113"/>
      <c r="E27" s="113"/>
      <c r="F27" s="114">
        <v>1</v>
      </c>
      <c r="G27" s="115"/>
      <c r="H27" s="115"/>
      <c r="I27" s="114">
        <f t="shared" si="0"/>
        <v>1</v>
      </c>
      <c r="J27" s="10"/>
      <c r="K27" s="10"/>
      <c r="L27" s="10"/>
    </row>
    <row r="28" spans="1:14" ht="15.75">
      <c r="A28" s="112">
        <v>22</v>
      </c>
      <c r="B28" s="234"/>
      <c r="C28" s="102" t="s">
        <v>391</v>
      </c>
      <c r="D28" s="113"/>
      <c r="E28" s="113"/>
      <c r="F28" s="114">
        <v>1</v>
      </c>
      <c r="G28" s="115"/>
      <c r="H28" s="115"/>
      <c r="I28" s="114">
        <f t="shared" si="0"/>
        <v>1</v>
      </c>
      <c r="J28" s="10"/>
      <c r="K28" s="10"/>
      <c r="L28" s="10"/>
    </row>
    <row r="29" spans="1:14" ht="15.75">
      <c r="A29" s="112">
        <v>23</v>
      </c>
      <c r="B29" s="234"/>
      <c r="C29" s="102" t="s">
        <v>392</v>
      </c>
      <c r="D29" s="113"/>
      <c r="E29" s="113"/>
      <c r="F29" s="114">
        <v>1</v>
      </c>
      <c r="G29" s="115"/>
      <c r="H29" s="115"/>
      <c r="I29" s="114">
        <f t="shared" si="0"/>
        <v>1</v>
      </c>
      <c r="J29" s="10"/>
      <c r="K29" s="10"/>
      <c r="L29" s="10"/>
    </row>
    <row r="30" spans="1:14" ht="15.75">
      <c r="A30" s="116">
        <v>24</v>
      </c>
      <c r="B30" s="235"/>
      <c r="C30" s="104" t="s">
        <v>393</v>
      </c>
      <c r="D30" s="113"/>
      <c r="E30" s="113"/>
      <c r="F30" s="114">
        <v>1</v>
      </c>
      <c r="G30" s="115"/>
      <c r="H30" s="115"/>
      <c r="I30" s="114">
        <f t="shared" si="0"/>
        <v>1</v>
      </c>
      <c r="J30" s="10"/>
      <c r="K30" s="10"/>
      <c r="L30" s="10"/>
    </row>
    <row r="31" spans="1:14">
      <c r="A31" s="225" t="s">
        <v>4</v>
      </c>
      <c r="B31" s="226"/>
      <c r="C31" s="227"/>
      <c r="D31" s="35"/>
      <c r="E31" s="35"/>
      <c r="F31" s="117">
        <f>SUM(F7:F30)</f>
        <v>22</v>
      </c>
      <c r="G31" s="35"/>
      <c r="H31" s="35"/>
      <c r="I31" s="117">
        <f t="shared" si="0"/>
        <v>22</v>
      </c>
      <c r="J31" s="10"/>
      <c r="K31" s="10"/>
      <c r="L31" s="10"/>
      <c r="M31" s="10"/>
      <c r="N31" s="10"/>
    </row>
    <row r="32" spans="1:14">
      <c r="A32" s="107" t="s">
        <v>394</v>
      </c>
    </row>
  </sheetData>
  <mergeCells count="12">
    <mergeCell ref="A31:C31"/>
    <mergeCell ref="G4:G6"/>
    <mergeCell ref="H4:H6"/>
    <mergeCell ref="I3:I6"/>
    <mergeCell ref="D3:H3"/>
    <mergeCell ref="D4:D6"/>
    <mergeCell ref="C3:C6"/>
    <mergeCell ref="B3:B6"/>
    <mergeCell ref="A3:A6"/>
    <mergeCell ref="E4:E6"/>
    <mergeCell ref="F4:F6"/>
    <mergeCell ref="B7:B30"/>
  </mergeCells>
  <pageMargins left="0.7" right="0.7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1:M32"/>
  <sheetViews>
    <sheetView workbookViewId="0">
      <selection activeCell="Q15" sqref="Q15"/>
    </sheetView>
  </sheetViews>
  <sheetFormatPr defaultRowHeight="15"/>
  <cols>
    <col min="1" max="1" width="4.5703125" customWidth="1"/>
    <col min="2" max="2" width="16.5703125" customWidth="1"/>
    <col min="3" max="3" width="41.85546875" customWidth="1"/>
  </cols>
  <sheetData>
    <row r="1" spans="1:13">
      <c r="A1" s="12" t="s">
        <v>420</v>
      </c>
    </row>
    <row r="4" spans="1:13">
      <c r="A4" s="240" t="s">
        <v>1</v>
      </c>
      <c r="B4" s="240" t="s">
        <v>36</v>
      </c>
      <c r="C4" s="239" t="s">
        <v>348</v>
      </c>
      <c r="D4" s="239" t="s">
        <v>21</v>
      </c>
      <c r="E4" s="239"/>
      <c r="F4" s="239"/>
      <c r="G4" s="239" t="s">
        <v>22</v>
      </c>
      <c r="H4" s="239"/>
      <c r="I4" s="239"/>
      <c r="J4" s="239" t="s">
        <v>23</v>
      </c>
      <c r="K4" s="239"/>
      <c r="L4" s="239"/>
      <c r="M4" s="239" t="s">
        <v>4</v>
      </c>
    </row>
    <row r="5" spans="1:13">
      <c r="A5" s="240"/>
      <c r="B5" s="240"/>
      <c r="C5" s="239"/>
      <c r="D5" s="36" t="s">
        <v>24</v>
      </c>
      <c r="E5" s="36" t="s">
        <v>18</v>
      </c>
      <c r="F5" s="36" t="s">
        <v>25</v>
      </c>
      <c r="G5" s="36" t="s">
        <v>24</v>
      </c>
      <c r="H5" s="36" t="s">
        <v>18</v>
      </c>
      <c r="I5" s="36" t="s">
        <v>25</v>
      </c>
      <c r="J5" s="36" t="s">
        <v>24</v>
      </c>
      <c r="K5" s="36" t="s">
        <v>18</v>
      </c>
      <c r="L5" s="36" t="s">
        <v>25</v>
      </c>
      <c r="M5" s="239"/>
    </row>
    <row r="6" spans="1:13" ht="15.75">
      <c r="A6" s="118">
        <v>1</v>
      </c>
      <c r="B6" s="241" t="s">
        <v>9</v>
      </c>
      <c r="C6" s="102" t="s">
        <v>350</v>
      </c>
      <c r="D6" s="37"/>
      <c r="E6" s="37"/>
      <c r="F6" s="38"/>
      <c r="G6" s="37"/>
      <c r="H6" s="37"/>
      <c r="I6" s="41">
        <v>1</v>
      </c>
      <c r="J6" s="37"/>
      <c r="K6" s="37"/>
      <c r="L6" s="37"/>
      <c r="M6" s="41">
        <f>SUM(D6:L6)</f>
        <v>1</v>
      </c>
    </row>
    <row r="7" spans="1:13" ht="15.75">
      <c r="A7" s="118">
        <v>2</v>
      </c>
      <c r="B7" s="242"/>
      <c r="C7" s="102" t="s">
        <v>352</v>
      </c>
      <c r="D7" s="37"/>
      <c r="E7" s="37"/>
      <c r="F7" s="38"/>
      <c r="G7" s="37"/>
      <c r="H7" s="37"/>
      <c r="I7" s="41">
        <v>1</v>
      </c>
      <c r="J7" s="37"/>
      <c r="K7" s="37"/>
      <c r="L7" s="37"/>
      <c r="M7" s="41">
        <f t="shared" ref="M7:M29" si="0">SUM(D7:L7)</f>
        <v>1</v>
      </c>
    </row>
    <row r="8" spans="1:13" ht="15.75">
      <c r="A8" s="118">
        <v>3</v>
      </c>
      <c r="B8" s="242"/>
      <c r="C8" s="102" t="s">
        <v>353</v>
      </c>
      <c r="D8" s="37"/>
      <c r="E8" s="37"/>
      <c r="F8" s="38"/>
      <c r="G8" s="37"/>
      <c r="H8" s="37"/>
      <c r="I8" s="41">
        <v>1</v>
      </c>
      <c r="J8" s="37"/>
      <c r="K8" s="37"/>
      <c r="L8" s="37"/>
      <c r="M8" s="41">
        <f t="shared" si="0"/>
        <v>1</v>
      </c>
    </row>
    <row r="9" spans="1:13" ht="15.75">
      <c r="A9" s="118">
        <v>4</v>
      </c>
      <c r="B9" s="242"/>
      <c r="C9" s="102" t="s">
        <v>355</v>
      </c>
      <c r="D9" s="37"/>
      <c r="E9" s="37"/>
      <c r="F9" s="38"/>
      <c r="G9" s="37"/>
      <c r="H9" s="37"/>
      <c r="I9" s="41">
        <v>1</v>
      </c>
      <c r="J9" s="37"/>
      <c r="K9" s="37"/>
      <c r="L9" s="37"/>
      <c r="M9" s="41">
        <f t="shared" si="0"/>
        <v>1</v>
      </c>
    </row>
    <row r="10" spans="1:13" ht="15.75">
      <c r="A10" s="118">
        <v>5</v>
      </c>
      <c r="B10" s="242"/>
      <c r="C10" s="102" t="s">
        <v>357</v>
      </c>
      <c r="D10" s="37"/>
      <c r="E10" s="37"/>
      <c r="F10" s="38"/>
      <c r="G10" s="37"/>
      <c r="H10" s="37"/>
      <c r="I10" s="41">
        <v>1</v>
      </c>
      <c r="J10" s="37"/>
      <c r="K10" s="37"/>
      <c r="L10" s="37"/>
      <c r="M10" s="41">
        <f t="shared" si="0"/>
        <v>1</v>
      </c>
    </row>
    <row r="11" spans="1:13" ht="15.75">
      <c r="A11" s="118">
        <v>6</v>
      </c>
      <c r="B11" s="242"/>
      <c r="C11" s="102" t="s">
        <v>359</v>
      </c>
      <c r="D11" s="37"/>
      <c r="E11" s="37"/>
      <c r="F11" s="38"/>
      <c r="G11" s="37"/>
      <c r="H11" s="37"/>
      <c r="I11" s="41">
        <v>1</v>
      </c>
      <c r="J11" s="37"/>
      <c r="K11" s="37"/>
      <c r="L11" s="37"/>
      <c r="M11" s="41">
        <f t="shared" si="0"/>
        <v>1</v>
      </c>
    </row>
    <row r="12" spans="1:13" ht="15.75">
      <c r="A12" s="118">
        <v>7</v>
      </c>
      <c r="B12" s="242"/>
      <c r="C12" s="102" t="s">
        <v>361</v>
      </c>
      <c r="D12" s="37"/>
      <c r="E12" s="37"/>
      <c r="F12" s="38"/>
      <c r="G12" s="37"/>
      <c r="H12" s="37"/>
      <c r="I12" s="41">
        <v>1</v>
      </c>
      <c r="J12" s="37"/>
      <c r="K12" s="37"/>
      <c r="L12" s="37"/>
      <c r="M12" s="41">
        <f t="shared" si="0"/>
        <v>1</v>
      </c>
    </row>
    <row r="13" spans="1:13" ht="15.75">
      <c r="A13" s="118">
        <v>8</v>
      </c>
      <c r="B13" s="242"/>
      <c r="C13" s="102" t="s">
        <v>363</v>
      </c>
      <c r="D13" s="37"/>
      <c r="E13" s="37"/>
      <c r="F13" s="38"/>
      <c r="G13" s="37"/>
      <c r="H13" s="37"/>
      <c r="I13" s="41">
        <v>1</v>
      </c>
      <c r="J13" s="37"/>
      <c r="K13" s="37"/>
      <c r="L13" s="37"/>
      <c r="M13" s="41">
        <f t="shared" si="0"/>
        <v>1</v>
      </c>
    </row>
    <row r="14" spans="1:13" ht="15.75">
      <c r="A14" s="118">
        <v>9</v>
      </c>
      <c r="B14" s="242"/>
      <c r="C14" s="102" t="s">
        <v>365</v>
      </c>
      <c r="D14" s="37"/>
      <c r="E14" s="37"/>
      <c r="F14" s="38"/>
      <c r="G14" s="37"/>
      <c r="H14" s="37"/>
      <c r="I14" s="41">
        <v>1</v>
      </c>
      <c r="J14" s="37"/>
      <c r="K14" s="37"/>
      <c r="L14" s="37"/>
      <c r="M14" s="41">
        <f t="shared" si="0"/>
        <v>1</v>
      </c>
    </row>
    <row r="15" spans="1:13" ht="15.75">
      <c r="A15" s="118">
        <v>10</v>
      </c>
      <c r="B15" s="242"/>
      <c r="C15" s="102" t="s">
        <v>367</v>
      </c>
      <c r="D15" s="37"/>
      <c r="E15" s="37"/>
      <c r="F15" s="38"/>
      <c r="G15" s="37"/>
      <c r="H15" s="37"/>
      <c r="I15" s="41">
        <v>1</v>
      </c>
      <c r="J15" s="37"/>
      <c r="K15" s="37"/>
      <c r="L15" s="37"/>
      <c r="M15" s="41">
        <f t="shared" si="0"/>
        <v>1</v>
      </c>
    </row>
    <row r="16" spans="1:13" ht="15.75">
      <c r="A16" s="118">
        <v>11</v>
      </c>
      <c r="B16" s="242"/>
      <c r="C16" s="102" t="s">
        <v>369</v>
      </c>
      <c r="D16" s="37"/>
      <c r="E16" s="37"/>
      <c r="F16" s="38"/>
      <c r="G16" s="37"/>
      <c r="H16" s="37"/>
      <c r="I16" s="41">
        <v>1</v>
      </c>
      <c r="J16" s="37"/>
      <c r="K16" s="37"/>
      <c r="L16" s="37"/>
      <c r="M16" s="41">
        <f t="shared" si="0"/>
        <v>1</v>
      </c>
    </row>
    <row r="17" spans="1:13" ht="15.75">
      <c r="A17" s="118">
        <v>12</v>
      </c>
      <c r="B17" s="242"/>
      <c r="C17" s="102" t="s">
        <v>371</v>
      </c>
      <c r="D17" s="37"/>
      <c r="E17" s="37"/>
      <c r="F17" s="38"/>
      <c r="G17" s="37"/>
      <c r="H17" s="37"/>
      <c r="I17" s="41">
        <v>1</v>
      </c>
      <c r="J17" s="37"/>
      <c r="K17" s="37"/>
      <c r="L17" s="37"/>
      <c r="M17" s="41">
        <f t="shared" si="0"/>
        <v>1</v>
      </c>
    </row>
    <row r="18" spans="1:13" ht="15.75">
      <c r="A18" s="118">
        <v>13</v>
      </c>
      <c r="B18" s="242"/>
      <c r="C18" s="102" t="s">
        <v>373</v>
      </c>
      <c r="D18" s="37"/>
      <c r="E18" s="37"/>
      <c r="F18" s="38"/>
      <c r="G18" s="37"/>
      <c r="H18" s="37"/>
      <c r="I18" s="41">
        <v>1</v>
      </c>
      <c r="J18" s="37"/>
      <c r="K18" s="37"/>
      <c r="L18" s="37"/>
      <c r="M18" s="41">
        <f t="shared" si="0"/>
        <v>1</v>
      </c>
    </row>
    <row r="19" spans="1:13" ht="15.75">
      <c r="A19" s="118">
        <v>14</v>
      </c>
      <c r="B19" s="242"/>
      <c r="C19" s="102" t="s">
        <v>375</v>
      </c>
      <c r="D19" s="37"/>
      <c r="E19" s="37"/>
      <c r="F19" s="38"/>
      <c r="G19" s="37"/>
      <c r="H19" s="37"/>
      <c r="I19" s="41">
        <v>1</v>
      </c>
      <c r="J19" s="37"/>
      <c r="K19" s="37"/>
      <c r="L19" s="37"/>
      <c r="M19" s="41">
        <f t="shared" si="0"/>
        <v>1</v>
      </c>
    </row>
    <row r="20" spans="1:13" ht="15.75">
      <c r="A20" s="118">
        <v>15</v>
      </c>
      <c r="B20" s="242"/>
      <c r="C20" s="102" t="s">
        <v>377</v>
      </c>
      <c r="D20" s="37"/>
      <c r="E20" s="37"/>
      <c r="F20" s="38"/>
      <c r="G20" s="37"/>
      <c r="H20" s="37"/>
      <c r="I20" s="41">
        <v>1</v>
      </c>
      <c r="J20" s="37"/>
      <c r="K20" s="37"/>
      <c r="L20" s="37"/>
      <c r="M20" s="41">
        <f t="shared" si="0"/>
        <v>1</v>
      </c>
    </row>
    <row r="21" spans="1:13" ht="15.75">
      <c r="A21" s="118">
        <v>16</v>
      </c>
      <c r="B21" s="242"/>
      <c r="C21" s="102" t="s">
        <v>379</v>
      </c>
      <c r="D21" s="37"/>
      <c r="E21" s="37"/>
      <c r="F21" s="41">
        <v>1</v>
      </c>
      <c r="G21" s="37"/>
      <c r="H21" s="37"/>
      <c r="I21" s="38"/>
      <c r="J21" s="37"/>
      <c r="K21" s="37"/>
      <c r="L21" s="37"/>
      <c r="M21" s="41">
        <f t="shared" si="0"/>
        <v>1</v>
      </c>
    </row>
    <row r="22" spans="1:13" ht="15.75">
      <c r="A22" s="118">
        <v>17</v>
      </c>
      <c r="B22" s="242"/>
      <c r="C22" s="102" t="s">
        <v>381</v>
      </c>
      <c r="D22" s="37"/>
      <c r="E22" s="37"/>
      <c r="F22" s="38"/>
      <c r="G22" s="37"/>
      <c r="H22" s="37"/>
      <c r="I22" s="41">
        <v>1</v>
      </c>
      <c r="J22" s="37"/>
      <c r="K22" s="37"/>
      <c r="L22" s="37"/>
      <c r="M22" s="41">
        <f t="shared" si="0"/>
        <v>1</v>
      </c>
    </row>
    <row r="23" spans="1:13" ht="15.75">
      <c r="A23" s="118">
        <v>18</v>
      </c>
      <c r="B23" s="242"/>
      <c r="C23" s="102" t="s">
        <v>383</v>
      </c>
      <c r="D23" s="37"/>
      <c r="E23" s="37"/>
      <c r="F23" s="38"/>
      <c r="G23" s="37"/>
      <c r="H23" s="37"/>
      <c r="I23" s="41">
        <v>1</v>
      </c>
      <c r="J23" s="37"/>
      <c r="K23" s="37"/>
      <c r="L23" s="37"/>
      <c r="M23" s="41">
        <f t="shared" si="0"/>
        <v>1</v>
      </c>
    </row>
    <row r="24" spans="1:13" ht="15.75">
      <c r="A24" s="118">
        <v>19</v>
      </c>
      <c r="B24" s="242"/>
      <c r="C24" s="102" t="s">
        <v>385</v>
      </c>
      <c r="D24" s="37"/>
      <c r="E24" s="37"/>
      <c r="F24" s="38"/>
      <c r="G24" s="37"/>
      <c r="H24" s="37"/>
      <c r="I24" s="41">
        <v>1</v>
      </c>
      <c r="J24" s="37"/>
      <c r="K24" s="37"/>
      <c r="L24" s="37"/>
      <c r="M24" s="41">
        <f t="shared" si="0"/>
        <v>1</v>
      </c>
    </row>
    <row r="25" spans="1:13" ht="15.75">
      <c r="A25" s="118">
        <v>20</v>
      </c>
      <c r="B25" s="242"/>
      <c r="C25" s="104" t="s">
        <v>386</v>
      </c>
      <c r="D25" s="37"/>
      <c r="E25" s="37"/>
      <c r="F25" s="38"/>
      <c r="G25" s="37"/>
      <c r="H25" s="37"/>
      <c r="I25" s="41">
        <v>1</v>
      </c>
      <c r="J25" s="37"/>
      <c r="K25" s="37"/>
      <c r="L25" s="37"/>
      <c r="M25" s="41">
        <f t="shared" si="0"/>
        <v>1</v>
      </c>
    </row>
    <row r="26" spans="1:13" ht="15.75">
      <c r="A26" s="118">
        <v>21</v>
      </c>
      <c r="B26" s="242"/>
      <c r="C26" s="105" t="s">
        <v>387</v>
      </c>
      <c r="D26" s="37"/>
      <c r="E26" s="37"/>
      <c r="F26" s="38"/>
      <c r="G26" s="37"/>
      <c r="H26" s="37"/>
      <c r="I26" s="41">
        <v>1</v>
      </c>
      <c r="J26" s="37"/>
      <c r="K26" s="37"/>
      <c r="L26" s="37"/>
      <c r="M26" s="41">
        <f t="shared" si="0"/>
        <v>1</v>
      </c>
    </row>
    <row r="27" spans="1:13" ht="15.75">
      <c r="A27" s="118">
        <v>22</v>
      </c>
      <c r="B27" s="242"/>
      <c r="C27" s="102" t="s">
        <v>391</v>
      </c>
      <c r="D27" s="37"/>
      <c r="E27" s="37"/>
      <c r="F27" s="38"/>
      <c r="G27" s="37"/>
      <c r="H27" s="37"/>
      <c r="I27" s="41">
        <v>1</v>
      </c>
      <c r="J27" s="37"/>
      <c r="K27" s="37"/>
      <c r="L27" s="37"/>
      <c r="M27" s="41">
        <f t="shared" si="0"/>
        <v>1</v>
      </c>
    </row>
    <row r="28" spans="1:13" ht="15.75">
      <c r="A28" s="118">
        <v>23</v>
      </c>
      <c r="B28" s="242"/>
      <c r="C28" s="102" t="s">
        <v>392</v>
      </c>
      <c r="D28" s="37"/>
      <c r="E28" s="37"/>
      <c r="F28" s="38"/>
      <c r="G28" s="37"/>
      <c r="H28" s="37"/>
      <c r="I28" s="41">
        <v>1</v>
      </c>
      <c r="J28" s="37"/>
      <c r="K28" s="37"/>
      <c r="L28" s="37"/>
      <c r="M28" s="41">
        <f t="shared" si="0"/>
        <v>1</v>
      </c>
    </row>
    <row r="29" spans="1:13" ht="15.75">
      <c r="A29" s="118">
        <v>24</v>
      </c>
      <c r="B29" s="119"/>
      <c r="C29" s="104" t="s">
        <v>393</v>
      </c>
      <c r="D29" s="37"/>
      <c r="E29" s="37"/>
      <c r="F29" s="38"/>
      <c r="G29" s="37"/>
      <c r="H29" s="37"/>
      <c r="I29" s="41">
        <v>1</v>
      </c>
      <c r="J29" s="37"/>
      <c r="K29" s="37"/>
      <c r="L29" s="37"/>
      <c r="M29" s="41">
        <f t="shared" si="0"/>
        <v>1</v>
      </c>
    </row>
    <row r="30" spans="1:13">
      <c r="A30" s="236" t="s">
        <v>4</v>
      </c>
      <c r="B30" s="237"/>
      <c r="C30" s="238"/>
      <c r="D30" s="84">
        <f>SUM(D6:D29)</f>
        <v>0</v>
      </c>
      <c r="E30" s="84">
        <f t="shared" ref="E30:M30" si="1">SUM(E6:E29)</f>
        <v>0</v>
      </c>
      <c r="F30" s="84">
        <f t="shared" si="1"/>
        <v>1</v>
      </c>
      <c r="G30" s="84">
        <f t="shared" si="1"/>
        <v>0</v>
      </c>
      <c r="H30" s="84">
        <f t="shared" si="1"/>
        <v>0</v>
      </c>
      <c r="I30" s="84">
        <f t="shared" si="1"/>
        <v>23</v>
      </c>
      <c r="J30" s="84">
        <f t="shared" si="1"/>
        <v>0</v>
      </c>
      <c r="K30" s="84">
        <f t="shared" si="1"/>
        <v>0</v>
      </c>
      <c r="L30" s="84">
        <f t="shared" si="1"/>
        <v>0</v>
      </c>
      <c r="M30" s="84">
        <f t="shared" si="1"/>
        <v>24</v>
      </c>
    </row>
    <row r="32" spans="1:13">
      <c r="A32" s="107" t="s">
        <v>394</v>
      </c>
    </row>
  </sheetData>
  <mergeCells count="9">
    <mergeCell ref="A30:C30"/>
    <mergeCell ref="M4:M5"/>
    <mergeCell ref="D4:F4"/>
    <mergeCell ref="G4:I4"/>
    <mergeCell ref="C4:C5"/>
    <mergeCell ref="B4:B5"/>
    <mergeCell ref="A4:A5"/>
    <mergeCell ref="J4:L4"/>
    <mergeCell ref="B6:B28"/>
  </mergeCells>
  <pageMargins left="0.7" right="0.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A1:W59"/>
  <sheetViews>
    <sheetView workbookViewId="0">
      <selection activeCell="W10" sqref="W10:W33"/>
    </sheetView>
  </sheetViews>
  <sheetFormatPr defaultRowHeight="15"/>
  <cols>
    <col min="1" max="1" width="5.85546875" customWidth="1"/>
    <col min="2" max="2" width="29.5703125" customWidth="1"/>
    <col min="3" max="13" width="9.140625" customWidth="1"/>
  </cols>
  <sheetData>
    <row r="1" spans="1:23">
      <c r="A1" s="12" t="s">
        <v>441</v>
      </c>
    </row>
    <row r="4" spans="1:23">
      <c r="A4" s="239" t="s">
        <v>1</v>
      </c>
      <c r="B4" s="243" t="s">
        <v>36</v>
      </c>
      <c r="C4" s="244" t="s">
        <v>26</v>
      </c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39" t="s">
        <v>6</v>
      </c>
      <c r="T4" s="239"/>
      <c r="U4" s="239"/>
      <c r="V4" s="239"/>
      <c r="W4" s="239" t="s">
        <v>4</v>
      </c>
    </row>
    <row r="5" spans="1:23" ht="15" customHeight="1">
      <c r="A5" s="239"/>
      <c r="B5" s="243"/>
      <c r="C5" s="239" t="s">
        <v>7</v>
      </c>
      <c r="D5" s="239"/>
      <c r="E5" s="239"/>
      <c r="F5" s="239"/>
      <c r="G5" s="239"/>
      <c r="H5" s="239"/>
      <c r="I5" s="239"/>
      <c r="J5" s="239"/>
      <c r="K5" s="239" t="s">
        <v>8</v>
      </c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239"/>
    </row>
    <row r="6" spans="1:23">
      <c r="A6" s="239"/>
      <c r="B6" s="243"/>
      <c r="C6" s="239"/>
      <c r="D6" s="239"/>
      <c r="E6" s="239"/>
      <c r="F6" s="239"/>
      <c r="G6" s="239"/>
      <c r="H6" s="239"/>
      <c r="I6" s="239"/>
      <c r="J6" s="239"/>
      <c r="K6" s="239"/>
      <c r="L6" s="239"/>
      <c r="M6" s="239"/>
      <c r="N6" s="239"/>
      <c r="O6" s="239"/>
      <c r="P6" s="239"/>
      <c r="Q6" s="239"/>
      <c r="R6" s="239"/>
      <c r="S6" s="239"/>
      <c r="T6" s="239"/>
      <c r="U6" s="239"/>
      <c r="V6" s="239"/>
      <c r="W6" s="239"/>
    </row>
    <row r="7" spans="1:23">
      <c r="A7" s="239"/>
      <c r="B7" s="243"/>
      <c r="C7" s="239" t="s">
        <v>27</v>
      </c>
      <c r="D7" s="239"/>
      <c r="E7" s="239" t="s">
        <v>28</v>
      </c>
      <c r="F7" s="239"/>
      <c r="G7" s="239" t="s">
        <v>29</v>
      </c>
      <c r="H7" s="239"/>
      <c r="I7" s="239" t="s">
        <v>41</v>
      </c>
      <c r="J7" s="239"/>
      <c r="K7" s="239" t="s">
        <v>27</v>
      </c>
      <c r="L7" s="239"/>
      <c r="M7" s="239" t="s">
        <v>28</v>
      </c>
      <c r="N7" s="239"/>
      <c r="O7" s="239" t="s">
        <v>29</v>
      </c>
      <c r="P7" s="239"/>
      <c r="Q7" s="239" t="s">
        <v>41</v>
      </c>
      <c r="R7" s="239"/>
      <c r="S7" s="239" t="s">
        <v>33</v>
      </c>
      <c r="T7" s="239"/>
      <c r="U7" s="239" t="s">
        <v>41</v>
      </c>
      <c r="V7" s="239"/>
      <c r="W7" s="239"/>
    </row>
    <row r="8" spans="1:23">
      <c r="A8" s="239"/>
      <c r="B8" s="243"/>
      <c r="C8" s="239" t="s">
        <v>30</v>
      </c>
      <c r="D8" s="239"/>
      <c r="E8" s="239" t="s">
        <v>31</v>
      </c>
      <c r="F8" s="239"/>
      <c r="G8" s="239" t="s">
        <v>32</v>
      </c>
      <c r="H8" s="239"/>
      <c r="I8" s="239"/>
      <c r="J8" s="239"/>
      <c r="K8" s="239" t="s">
        <v>30</v>
      </c>
      <c r="L8" s="239"/>
      <c r="M8" s="239" t="s">
        <v>31</v>
      </c>
      <c r="N8" s="239"/>
      <c r="O8" s="239" t="s">
        <v>32</v>
      </c>
      <c r="P8" s="239"/>
      <c r="Q8" s="239"/>
      <c r="R8" s="239"/>
      <c r="S8" s="239"/>
      <c r="T8" s="239"/>
      <c r="U8" s="239"/>
      <c r="V8" s="239"/>
      <c r="W8" s="239"/>
    </row>
    <row r="9" spans="1:23">
      <c r="A9" s="239"/>
      <c r="B9" s="243"/>
      <c r="C9" s="40" t="s">
        <v>34</v>
      </c>
      <c r="D9" s="40" t="s">
        <v>35</v>
      </c>
      <c r="E9" s="40" t="s">
        <v>34</v>
      </c>
      <c r="F9" s="40" t="s">
        <v>35</v>
      </c>
      <c r="G9" s="40" t="s">
        <v>34</v>
      </c>
      <c r="H9" s="40" t="s">
        <v>35</v>
      </c>
      <c r="I9" s="40" t="s">
        <v>34</v>
      </c>
      <c r="J9" s="40" t="s">
        <v>35</v>
      </c>
      <c r="K9" s="40" t="s">
        <v>34</v>
      </c>
      <c r="L9" s="40" t="s">
        <v>35</v>
      </c>
      <c r="M9" s="40" t="s">
        <v>34</v>
      </c>
      <c r="N9" s="40" t="s">
        <v>35</v>
      </c>
      <c r="O9" s="40" t="s">
        <v>34</v>
      </c>
      <c r="P9" s="40" t="s">
        <v>35</v>
      </c>
      <c r="Q9" s="40" t="s">
        <v>34</v>
      </c>
      <c r="R9" s="40" t="s">
        <v>35</v>
      </c>
      <c r="S9" s="40" t="s">
        <v>34</v>
      </c>
      <c r="T9" s="40" t="s">
        <v>35</v>
      </c>
      <c r="U9" s="40" t="s">
        <v>34</v>
      </c>
      <c r="V9" s="40" t="s">
        <v>35</v>
      </c>
      <c r="W9" s="239"/>
    </row>
    <row r="10" spans="1:23" ht="24.75" customHeight="1">
      <c r="A10" s="136">
        <v>1</v>
      </c>
      <c r="B10" s="144" t="s">
        <v>421</v>
      </c>
      <c r="C10" s="147">
        <v>0</v>
      </c>
      <c r="D10" s="147">
        <v>0</v>
      </c>
      <c r="E10" s="40">
        <v>683</v>
      </c>
      <c r="F10" s="40">
        <v>368</v>
      </c>
      <c r="G10" s="40">
        <v>887</v>
      </c>
      <c r="H10" s="40">
        <v>240</v>
      </c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>
        <f>C10+E10+G10+K10+M10+O10</f>
        <v>1570</v>
      </c>
      <c r="T10" s="40">
        <f>D10+F10+H10+L10+N10+P10</f>
        <v>608</v>
      </c>
      <c r="U10" s="40">
        <f>I10+Q10</f>
        <v>0</v>
      </c>
      <c r="V10" s="40">
        <f>J10+R10</f>
        <v>0</v>
      </c>
      <c r="W10" s="136">
        <f t="shared" ref="W10:W33" si="0">SUM(C10:V10)</f>
        <v>4356</v>
      </c>
    </row>
    <row r="11" spans="1:23" ht="33.75" customHeight="1">
      <c r="A11" s="136">
        <v>2</v>
      </c>
      <c r="B11" s="144" t="s">
        <v>359</v>
      </c>
      <c r="C11" s="147"/>
      <c r="D11" s="147"/>
      <c r="E11" s="40"/>
      <c r="F11" s="40"/>
      <c r="G11" s="40"/>
      <c r="H11" s="40"/>
      <c r="I11" s="40"/>
      <c r="J11" s="40"/>
      <c r="K11" s="147">
        <v>0</v>
      </c>
      <c r="L11" s="147">
        <v>544</v>
      </c>
      <c r="M11" s="40">
        <v>0</v>
      </c>
      <c r="N11" s="40">
        <v>723</v>
      </c>
      <c r="O11" s="40"/>
      <c r="P11" s="40">
        <v>302</v>
      </c>
      <c r="Q11" s="40"/>
      <c r="R11" s="40"/>
      <c r="S11" s="40">
        <f t="shared" ref="S11:S33" si="1">C11+E11+G11+K11+M11+O11</f>
        <v>0</v>
      </c>
      <c r="T11" s="40">
        <f t="shared" ref="T11:T33" si="2">D11+F11+H11+L11+N11+P11</f>
        <v>1569</v>
      </c>
      <c r="U11" s="40">
        <f t="shared" ref="U11:U33" si="3">I11+Q11</f>
        <v>0</v>
      </c>
      <c r="V11" s="40">
        <f t="shared" ref="V11:V33" si="4">J11+R11</f>
        <v>0</v>
      </c>
      <c r="W11" s="136">
        <f t="shared" si="0"/>
        <v>3138</v>
      </c>
    </row>
    <row r="12" spans="1:23" ht="24.75" customHeight="1">
      <c r="A12" s="136">
        <v>3</v>
      </c>
      <c r="B12" s="144" t="s">
        <v>383</v>
      </c>
      <c r="C12" s="147"/>
      <c r="D12" s="147"/>
      <c r="E12" s="40"/>
      <c r="F12" s="40"/>
      <c r="G12" s="40"/>
      <c r="H12" s="40"/>
      <c r="I12" s="40"/>
      <c r="J12" s="40"/>
      <c r="K12" s="147">
        <v>0</v>
      </c>
      <c r="L12" s="147">
        <v>0</v>
      </c>
      <c r="M12" s="40">
        <v>250</v>
      </c>
      <c r="N12" s="40">
        <v>241</v>
      </c>
      <c r="O12" s="40">
        <v>30</v>
      </c>
      <c r="P12" s="40">
        <v>73</v>
      </c>
      <c r="Q12" s="40"/>
      <c r="R12" s="40"/>
      <c r="S12" s="40">
        <f t="shared" si="1"/>
        <v>280</v>
      </c>
      <c r="T12" s="40">
        <f t="shared" si="2"/>
        <v>314</v>
      </c>
      <c r="U12" s="40">
        <f t="shared" si="3"/>
        <v>0</v>
      </c>
      <c r="V12" s="40">
        <f t="shared" si="4"/>
        <v>0</v>
      </c>
      <c r="W12" s="136">
        <f t="shared" si="0"/>
        <v>1188</v>
      </c>
    </row>
    <row r="13" spans="1:23" ht="24.75" customHeight="1">
      <c r="A13" s="136">
        <v>4</v>
      </c>
      <c r="B13" s="144" t="s">
        <v>375</v>
      </c>
      <c r="C13" s="147"/>
      <c r="D13" s="147"/>
      <c r="E13" s="40"/>
      <c r="F13" s="40"/>
      <c r="G13" s="40"/>
      <c r="H13" s="40"/>
      <c r="I13" s="40"/>
      <c r="J13" s="40"/>
      <c r="K13" s="147">
        <v>328</v>
      </c>
      <c r="L13" s="147">
        <v>229</v>
      </c>
      <c r="M13" s="40">
        <v>434</v>
      </c>
      <c r="N13" s="40">
        <v>342</v>
      </c>
      <c r="O13" s="40">
        <v>0</v>
      </c>
      <c r="P13" s="40">
        <v>0</v>
      </c>
      <c r="Q13" s="40"/>
      <c r="R13" s="40"/>
      <c r="S13" s="40">
        <f t="shared" si="1"/>
        <v>762</v>
      </c>
      <c r="T13" s="40">
        <f t="shared" si="2"/>
        <v>571</v>
      </c>
      <c r="U13" s="40">
        <f t="shared" si="3"/>
        <v>0</v>
      </c>
      <c r="V13" s="40">
        <f t="shared" si="4"/>
        <v>0</v>
      </c>
      <c r="W13" s="136">
        <f t="shared" si="0"/>
        <v>2666</v>
      </c>
    </row>
    <row r="14" spans="1:23" ht="24.75" customHeight="1">
      <c r="A14" s="136">
        <v>5</v>
      </c>
      <c r="B14" s="144" t="s">
        <v>422</v>
      </c>
      <c r="C14" s="147"/>
      <c r="D14" s="147"/>
      <c r="E14" s="40"/>
      <c r="F14" s="40"/>
      <c r="G14" s="40"/>
      <c r="H14" s="40"/>
      <c r="I14" s="40"/>
      <c r="J14" s="40"/>
      <c r="K14" s="147">
        <v>461</v>
      </c>
      <c r="L14" s="147">
        <v>0</v>
      </c>
      <c r="M14" s="40">
        <v>320</v>
      </c>
      <c r="N14" s="40">
        <v>0</v>
      </c>
      <c r="O14" s="40">
        <v>0</v>
      </c>
      <c r="P14" s="40">
        <v>0</v>
      </c>
      <c r="Q14" s="40"/>
      <c r="R14" s="40"/>
      <c r="S14" s="40">
        <f t="shared" si="1"/>
        <v>781</v>
      </c>
      <c r="T14" s="40">
        <f t="shared" si="2"/>
        <v>0</v>
      </c>
      <c r="U14" s="40">
        <f t="shared" si="3"/>
        <v>0</v>
      </c>
      <c r="V14" s="40">
        <f t="shared" si="4"/>
        <v>0</v>
      </c>
      <c r="W14" s="136">
        <f t="shared" si="0"/>
        <v>1562</v>
      </c>
    </row>
    <row r="15" spans="1:23" ht="24.75" customHeight="1">
      <c r="A15" s="136">
        <v>6</v>
      </c>
      <c r="B15" s="144" t="s">
        <v>423</v>
      </c>
      <c r="C15" s="147"/>
      <c r="D15" s="147"/>
      <c r="E15" s="40"/>
      <c r="F15" s="40"/>
      <c r="G15" s="40"/>
      <c r="H15" s="40"/>
      <c r="I15" s="40"/>
      <c r="J15" s="40"/>
      <c r="K15" s="147">
        <v>52</v>
      </c>
      <c r="L15" s="147">
        <v>40</v>
      </c>
      <c r="M15" s="40">
        <v>0</v>
      </c>
      <c r="N15" s="40">
        <v>0</v>
      </c>
      <c r="O15" s="40">
        <v>0</v>
      </c>
      <c r="P15" s="40">
        <v>0</v>
      </c>
      <c r="Q15" s="40"/>
      <c r="R15" s="40"/>
      <c r="S15" s="40">
        <f t="shared" si="1"/>
        <v>52</v>
      </c>
      <c r="T15" s="40">
        <f t="shared" si="2"/>
        <v>40</v>
      </c>
      <c r="U15" s="40">
        <f t="shared" si="3"/>
        <v>0</v>
      </c>
      <c r="V15" s="40">
        <f t="shared" si="4"/>
        <v>0</v>
      </c>
      <c r="W15" s="136">
        <f t="shared" si="0"/>
        <v>184</v>
      </c>
    </row>
    <row r="16" spans="1:23" ht="24.75" customHeight="1">
      <c r="A16" s="136">
        <v>7</v>
      </c>
      <c r="B16" s="144" t="s">
        <v>424</v>
      </c>
      <c r="C16" s="147"/>
      <c r="D16" s="147"/>
      <c r="E16" s="40"/>
      <c r="F16" s="40"/>
      <c r="G16" s="40"/>
      <c r="H16" s="40"/>
      <c r="I16" s="40"/>
      <c r="J16" s="40"/>
      <c r="K16" s="147">
        <v>31</v>
      </c>
      <c r="L16" s="147">
        <v>22</v>
      </c>
      <c r="M16" s="40">
        <v>22</v>
      </c>
      <c r="N16" s="40">
        <v>17</v>
      </c>
      <c r="O16" s="40">
        <v>0</v>
      </c>
      <c r="P16" s="40">
        <v>0</v>
      </c>
      <c r="Q16" s="40"/>
      <c r="R16" s="40"/>
      <c r="S16" s="40">
        <f t="shared" si="1"/>
        <v>53</v>
      </c>
      <c r="T16" s="40">
        <f t="shared" si="2"/>
        <v>39</v>
      </c>
      <c r="U16" s="40">
        <f t="shared" si="3"/>
        <v>0</v>
      </c>
      <c r="V16" s="40">
        <f t="shared" si="4"/>
        <v>0</v>
      </c>
      <c r="W16" s="136">
        <f t="shared" si="0"/>
        <v>184</v>
      </c>
    </row>
    <row r="17" spans="1:23" ht="24.75" customHeight="1">
      <c r="A17" s="136">
        <v>8</v>
      </c>
      <c r="B17" s="144" t="s">
        <v>425</v>
      </c>
      <c r="C17" s="147"/>
      <c r="D17" s="147"/>
      <c r="E17" s="40"/>
      <c r="F17" s="40"/>
      <c r="G17" s="40"/>
      <c r="H17" s="40"/>
      <c r="I17" s="40"/>
      <c r="J17" s="40"/>
      <c r="K17" s="147">
        <v>68</v>
      </c>
      <c r="L17" s="147">
        <v>61</v>
      </c>
      <c r="M17" s="40">
        <v>59</v>
      </c>
      <c r="N17" s="40">
        <v>61</v>
      </c>
      <c r="O17" s="40">
        <v>0</v>
      </c>
      <c r="P17" s="40">
        <v>0</v>
      </c>
      <c r="Q17" s="40"/>
      <c r="R17" s="40"/>
      <c r="S17" s="40">
        <f t="shared" si="1"/>
        <v>127</v>
      </c>
      <c r="T17" s="40">
        <f t="shared" si="2"/>
        <v>122</v>
      </c>
      <c r="U17" s="40">
        <f t="shared" si="3"/>
        <v>0</v>
      </c>
      <c r="V17" s="40">
        <f t="shared" si="4"/>
        <v>0</v>
      </c>
      <c r="W17" s="136">
        <f t="shared" si="0"/>
        <v>498</v>
      </c>
    </row>
    <row r="18" spans="1:23" ht="24.75" customHeight="1">
      <c r="A18" s="136">
        <v>9</v>
      </c>
      <c r="B18" s="144" t="s">
        <v>387</v>
      </c>
      <c r="C18" s="147"/>
      <c r="D18" s="147"/>
      <c r="E18" s="40"/>
      <c r="F18" s="40"/>
      <c r="G18" s="40"/>
      <c r="H18" s="40"/>
      <c r="I18" s="40"/>
      <c r="J18" s="40"/>
      <c r="K18" s="147">
        <v>10</v>
      </c>
      <c r="L18" s="147">
        <v>18</v>
      </c>
      <c r="M18" s="40">
        <v>12</v>
      </c>
      <c r="N18" s="40">
        <v>18</v>
      </c>
      <c r="O18" s="40">
        <v>0</v>
      </c>
      <c r="P18" s="40">
        <v>0</v>
      </c>
      <c r="Q18" s="40"/>
      <c r="R18" s="40"/>
      <c r="S18" s="40">
        <f t="shared" si="1"/>
        <v>22</v>
      </c>
      <c r="T18" s="40">
        <f t="shared" si="2"/>
        <v>36</v>
      </c>
      <c r="U18" s="40">
        <f t="shared" si="3"/>
        <v>0</v>
      </c>
      <c r="V18" s="40">
        <f t="shared" si="4"/>
        <v>0</v>
      </c>
      <c r="W18" s="136">
        <f t="shared" si="0"/>
        <v>116</v>
      </c>
    </row>
    <row r="19" spans="1:23" ht="24.75" customHeight="1">
      <c r="A19" s="136">
        <v>10</v>
      </c>
      <c r="B19" s="144" t="s">
        <v>426</v>
      </c>
      <c r="C19" s="147"/>
      <c r="D19" s="147"/>
      <c r="E19" s="40"/>
      <c r="F19" s="40"/>
      <c r="G19" s="40"/>
      <c r="H19" s="40"/>
      <c r="I19" s="40"/>
      <c r="J19" s="40"/>
      <c r="K19" s="147">
        <v>45</v>
      </c>
      <c r="L19" s="147">
        <v>35</v>
      </c>
      <c r="M19" s="40">
        <v>27</v>
      </c>
      <c r="N19" s="40">
        <v>35</v>
      </c>
      <c r="O19" s="40">
        <v>0</v>
      </c>
      <c r="P19" s="40">
        <v>0</v>
      </c>
      <c r="Q19" s="40"/>
      <c r="R19" s="40"/>
      <c r="S19" s="40">
        <f t="shared" si="1"/>
        <v>72</v>
      </c>
      <c r="T19" s="40">
        <f t="shared" si="2"/>
        <v>70</v>
      </c>
      <c r="U19" s="40">
        <f t="shared" si="3"/>
        <v>0</v>
      </c>
      <c r="V19" s="40">
        <f t="shared" si="4"/>
        <v>0</v>
      </c>
      <c r="W19" s="136">
        <f t="shared" si="0"/>
        <v>284</v>
      </c>
    </row>
    <row r="20" spans="1:23" ht="24.75" customHeight="1">
      <c r="A20" s="136">
        <v>11</v>
      </c>
      <c r="B20" s="144" t="s">
        <v>427</v>
      </c>
      <c r="C20" s="147"/>
      <c r="D20" s="147"/>
      <c r="E20" s="40"/>
      <c r="F20" s="40"/>
      <c r="G20" s="40"/>
      <c r="H20" s="40"/>
      <c r="I20" s="40"/>
      <c r="J20" s="40"/>
      <c r="K20" s="147">
        <v>72</v>
      </c>
      <c r="L20" s="147">
        <v>73</v>
      </c>
      <c r="M20" s="40">
        <v>0</v>
      </c>
      <c r="N20" s="40">
        <v>0</v>
      </c>
      <c r="O20" s="40">
        <v>0</v>
      </c>
      <c r="P20" s="40">
        <v>0</v>
      </c>
      <c r="Q20" s="40"/>
      <c r="R20" s="40"/>
      <c r="S20" s="40">
        <f t="shared" si="1"/>
        <v>72</v>
      </c>
      <c r="T20" s="40">
        <f t="shared" si="2"/>
        <v>73</v>
      </c>
      <c r="U20" s="40">
        <f t="shared" si="3"/>
        <v>0</v>
      </c>
      <c r="V20" s="40">
        <f t="shared" si="4"/>
        <v>0</v>
      </c>
      <c r="W20" s="136">
        <f t="shared" si="0"/>
        <v>290</v>
      </c>
    </row>
    <row r="21" spans="1:23" ht="24.75" customHeight="1">
      <c r="A21" s="136">
        <v>12</v>
      </c>
      <c r="B21" s="144" t="s">
        <v>428</v>
      </c>
      <c r="C21" s="147"/>
      <c r="D21" s="147"/>
      <c r="E21" s="40"/>
      <c r="F21" s="40"/>
      <c r="G21" s="40"/>
      <c r="H21" s="40"/>
      <c r="I21" s="40"/>
      <c r="J21" s="40"/>
      <c r="K21" s="147">
        <v>44</v>
      </c>
      <c r="L21" s="147">
        <v>31</v>
      </c>
      <c r="M21" s="40">
        <v>0</v>
      </c>
      <c r="N21" s="40">
        <v>0</v>
      </c>
      <c r="O21" s="40">
        <v>0</v>
      </c>
      <c r="P21" s="40">
        <v>0</v>
      </c>
      <c r="Q21" s="40"/>
      <c r="R21" s="40"/>
      <c r="S21" s="40">
        <f t="shared" si="1"/>
        <v>44</v>
      </c>
      <c r="T21" s="40">
        <f t="shared" si="2"/>
        <v>31</v>
      </c>
      <c r="U21" s="40">
        <f t="shared" si="3"/>
        <v>0</v>
      </c>
      <c r="V21" s="40">
        <f t="shared" si="4"/>
        <v>0</v>
      </c>
      <c r="W21" s="136">
        <f t="shared" si="0"/>
        <v>150</v>
      </c>
    </row>
    <row r="22" spans="1:23" ht="24.75" customHeight="1">
      <c r="A22" s="136">
        <v>13</v>
      </c>
      <c r="B22" s="144" t="s">
        <v>429</v>
      </c>
      <c r="C22" s="147"/>
      <c r="D22" s="147"/>
      <c r="E22" s="40"/>
      <c r="F22" s="40"/>
      <c r="G22" s="40"/>
      <c r="H22" s="40"/>
      <c r="I22" s="40"/>
      <c r="J22" s="40"/>
      <c r="K22" s="147">
        <v>251</v>
      </c>
      <c r="L22" s="147">
        <v>289</v>
      </c>
      <c r="M22" s="40">
        <v>0</v>
      </c>
      <c r="N22" s="40">
        <v>143</v>
      </c>
      <c r="O22" s="40"/>
      <c r="P22" s="40"/>
      <c r="Q22" s="40">
        <v>22</v>
      </c>
      <c r="R22" s="40">
        <v>11</v>
      </c>
      <c r="S22" s="40">
        <f t="shared" si="1"/>
        <v>251</v>
      </c>
      <c r="T22" s="40">
        <f t="shared" si="2"/>
        <v>432</v>
      </c>
      <c r="U22" s="40">
        <f t="shared" si="3"/>
        <v>22</v>
      </c>
      <c r="V22" s="40">
        <f t="shared" si="4"/>
        <v>11</v>
      </c>
      <c r="W22" s="136">
        <f t="shared" si="0"/>
        <v>1432</v>
      </c>
    </row>
    <row r="23" spans="1:23" ht="24.75" customHeight="1">
      <c r="A23" s="136">
        <v>14</v>
      </c>
      <c r="B23" s="145" t="s">
        <v>430</v>
      </c>
      <c r="C23" s="147"/>
      <c r="D23" s="147"/>
      <c r="E23" s="40"/>
      <c r="F23" s="40"/>
      <c r="G23" s="40"/>
      <c r="H23" s="40"/>
      <c r="I23" s="40"/>
      <c r="J23" s="40"/>
      <c r="K23" s="147">
        <v>102</v>
      </c>
      <c r="L23" s="147">
        <v>101</v>
      </c>
      <c r="M23" s="40">
        <v>279</v>
      </c>
      <c r="N23" s="40">
        <v>227</v>
      </c>
      <c r="O23" s="40"/>
      <c r="P23" s="40"/>
      <c r="Q23" s="40"/>
      <c r="R23" s="40"/>
      <c r="S23" s="40">
        <f t="shared" si="1"/>
        <v>381</v>
      </c>
      <c r="T23" s="40">
        <f t="shared" si="2"/>
        <v>328</v>
      </c>
      <c r="U23" s="40">
        <f t="shared" si="3"/>
        <v>0</v>
      </c>
      <c r="V23" s="40">
        <f t="shared" si="4"/>
        <v>0</v>
      </c>
      <c r="W23" s="91">
        <f t="shared" si="0"/>
        <v>1418</v>
      </c>
    </row>
    <row r="24" spans="1:23" ht="24.75" customHeight="1">
      <c r="A24" s="136">
        <v>15</v>
      </c>
      <c r="B24" s="144" t="s">
        <v>431</v>
      </c>
      <c r="C24" s="147"/>
      <c r="D24" s="147"/>
      <c r="E24" s="40"/>
      <c r="F24" s="40"/>
      <c r="G24" s="40"/>
      <c r="H24" s="40"/>
      <c r="I24" s="40"/>
      <c r="J24" s="40"/>
      <c r="K24" s="147">
        <v>0</v>
      </c>
      <c r="L24" s="147">
        <v>0</v>
      </c>
      <c r="M24" s="40">
        <v>574</v>
      </c>
      <c r="N24" s="40">
        <v>385</v>
      </c>
      <c r="O24" s="40">
        <v>95</v>
      </c>
      <c r="P24" s="40">
        <v>162</v>
      </c>
      <c r="Q24" s="40"/>
      <c r="R24" s="40"/>
      <c r="S24" s="40">
        <f t="shared" si="1"/>
        <v>669</v>
      </c>
      <c r="T24" s="40">
        <f t="shared" si="2"/>
        <v>547</v>
      </c>
      <c r="U24" s="40">
        <f t="shared" si="3"/>
        <v>0</v>
      </c>
      <c r="V24" s="40">
        <f t="shared" si="4"/>
        <v>0</v>
      </c>
      <c r="W24" s="91">
        <f t="shared" si="0"/>
        <v>2432</v>
      </c>
    </row>
    <row r="25" spans="1:23" ht="24.75" customHeight="1">
      <c r="A25" s="136">
        <v>16</v>
      </c>
      <c r="B25" s="144" t="s">
        <v>432</v>
      </c>
      <c r="C25" s="147"/>
      <c r="D25" s="147"/>
      <c r="E25" s="40"/>
      <c r="F25" s="40"/>
      <c r="G25" s="40"/>
      <c r="H25" s="40"/>
      <c r="I25" s="40"/>
      <c r="J25" s="40"/>
      <c r="K25" s="147">
        <v>4</v>
      </c>
      <c r="L25" s="147">
        <v>5</v>
      </c>
      <c r="M25" s="40">
        <v>0</v>
      </c>
      <c r="N25" s="40">
        <v>0</v>
      </c>
      <c r="O25" s="40"/>
      <c r="P25" s="40"/>
      <c r="Q25" s="40"/>
      <c r="R25" s="40"/>
      <c r="S25" s="40">
        <f t="shared" si="1"/>
        <v>4</v>
      </c>
      <c r="T25" s="40">
        <f t="shared" si="2"/>
        <v>5</v>
      </c>
      <c r="U25" s="40">
        <f t="shared" si="3"/>
        <v>0</v>
      </c>
      <c r="V25" s="40">
        <f t="shared" si="4"/>
        <v>0</v>
      </c>
      <c r="W25" s="91">
        <f t="shared" si="0"/>
        <v>18</v>
      </c>
    </row>
    <row r="26" spans="1:23" ht="24.75" customHeight="1">
      <c r="A26" s="136">
        <v>17</v>
      </c>
      <c r="B26" s="144" t="s">
        <v>433</v>
      </c>
      <c r="C26" s="147"/>
      <c r="D26" s="147"/>
      <c r="E26" s="40"/>
      <c r="F26" s="40"/>
      <c r="G26" s="40"/>
      <c r="H26" s="40"/>
      <c r="I26" s="40"/>
      <c r="J26" s="40"/>
      <c r="K26" s="147">
        <v>55</v>
      </c>
      <c r="L26" s="147">
        <v>66</v>
      </c>
      <c r="M26" s="40">
        <v>66</v>
      </c>
      <c r="N26" s="40">
        <v>59</v>
      </c>
      <c r="O26" s="40"/>
      <c r="P26" s="40"/>
      <c r="Q26" s="40"/>
      <c r="R26" s="40"/>
      <c r="S26" s="40">
        <f t="shared" si="1"/>
        <v>121</v>
      </c>
      <c r="T26" s="40">
        <f t="shared" si="2"/>
        <v>125</v>
      </c>
      <c r="U26" s="40">
        <f t="shared" si="3"/>
        <v>0</v>
      </c>
      <c r="V26" s="40">
        <f t="shared" si="4"/>
        <v>0</v>
      </c>
      <c r="W26" s="91">
        <f t="shared" si="0"/>
        <v>492</v>
      </c>
    </row>
    <row r="27" spans="1:23" ht="24.75" customHeight="1">
      <c r="A27" s="136">
        <v>18</v>
      </c>
      <c r="B27" s="144" t="s">
        <v>434</v>
      </c>
      <c r="C27" s="147"/>
      <c r="D27" s="147"/>
      <c r="E27" s="40"/>
      <c r="F27" s="40"/>
      <c r="G27" s="40"/>
      <c r="H27" s="40"/>
      <c r="I27" s="40"/>
      <c r="J27" s="40"/>
      <c r="K27" s="147">
        <v>9</v>
      </c>
      <c r="L27" s="147">
        <v>12</v>
      </c>
      <c r="M27" s="40">
        <v>8</v>
      </c>
      <c r="N27" s="40">
        <v>8</v>
      </c>
      <c r="O27" s="40"/>
      <c r="P27" s="40"/>
      <c r="Q27" s="40"/>
      <c r="R27" s="40"/>
      <c r="S27" s="40">
        <f t="shared" si="1"/>
        <v>17</v>
      </c>
      <c r="T27" s="40">
        <f t="shared" si="2"/>
        <v>20</v>
      </c>
      <c r="U27" s="40">
        <f t="shared" si="3"/>
        <v>0</v>
      </c>
      <c r="V27" s="40">
        <f t="shared" si="4"/>
        <v>0</v>
      </c>
      <c r="W27" s="91">
        <f t="shared" si="0"/>
        <v>74</v>
      </c>
    </row>
    <row r="28" spans="1:23" ht="24.75" customHeight="1">
      <c r="A28" s="136">
        <v>19</v>
      </c>
      <c r="B28" s="144" t="s">
        <v>435</v>
      </c>
      <c r="C28" s="147"/>
      <c r="D28" s="147"/>
      <c r="E28" s="40"/>
      <c r="F28" s="40"/>
      <c r="G28" s="40"/>
      <c r="H28" s="40"/>
      <c r="I28" s="40"/>
      <c r="J28" s="40"/>
      <c r="K28" s="147">
        <v>33</v>
      </c>
      <c r="L28" s="147">
        <v>37</v>
      </c>
      <c r="M28" s="40">
        <v>0</v>
      </c>
      <c r="N28" s="40">
        <v>0</v>
      </c>
      <c r="O28" s="40"/>
      <c r="P28" s="40"/>
      <c r="Q28" s="40"/>
      <c r="R28" s="40"/>
      <c r="S28" s="40">
        <f t="shared" si="1"/>
        <v>33</v>
      </c>
      <c r="T28" s="40">
        <f t="shared" si="2"/>
        <v>37</v>
      </c>
      <c r="U28" s="40">
        <f t="shared" si="3"/>
        <v>0</v>
      </c>
      <c r="V28" s="40">
        <f t="shared" si="4"/>
        <v>0</v>
      </c>
      <c r="W28" s="91">
        <f t="shared" si="0"/>
        <v>140</v>
      </c>
    </row>
    <row r="29" spans="1:23" ht="24.75" customHeight="1">
      <c r="A29" s="136">
        <v>20</v>
      </c>
      <c r="B29" s="144" t="s">
        <v>436</v>
      </c>
      <c r="C29" s="147"/>
      <c r="D29" s="147"/>
      <c r="E29" s="40"/>
      <c r="F29" s="40"/>
      <c r="G29" s="40"/>
      <c r="H29" s="40"/>
      <c r="I29" s="40"/>
      <c r="J29" s="40"/>
      <c r="K29" s="147">
        <v>47</v>
      </c>
      <c r="L29" s="147">
        <v>47</v>
      </c>
      <c r="M29" s="40">
        <v>0</v>
      </c>
      <c r="N29" s="40">
        <v>0</v>
      </c>
      <c r="O29" s="40"/>
      <c r="P29" s="40"/>
      <c r="Q29" s="40"/>
      <c r="R29" s="40"/>
      <c r="S29" s="40">
        <f t="shared" si="1"/>
        <v>47</v>
      </c>
      <c r="T29" s="40">
        <f t="shared" si="2"/>
        <v>47</v>
      </c>
      <c r="U29" s="40">
        <f t="shared" si="3"/>
        <v>0</v>
      </c>
      <c r="V29" s="40">
        <f t="shared" si="4"/>
        <v>0</v>
      </c>
      <c r="W29" s="91">
        <f t="shared" si="0"/>
        <v>188</v>
      </c>
    </row>
    <row r="30" spans="1:23" ht="24.75" customHeight="1">
      <c r="A30" s="136">
        <v>21</v>
      </c>
      <c r="B30" s="144" t="s">
        <v>437</v>
      </c>
      <c r="C30" s="147"/>
      <c r="D30" s="147"/>
      <c r="E30" s="40"/>
      <c r="F30" s="40"/>
      <c r="G30" s="40"/>
      <c r="H30" s="40"/>
      <c r="I30" s="40"/>
      <c r="J30" s="40"/>
      <c r="K30" s="147">
        <v>232</v>
      </c>
      <c r="L30" s="147">
        <v>206</v>
      </c>
      <c r="M30" s="40">
        <v>0</v>
      </c>
      <c r="N30" s="40">
        <v>0</v>
      </c>
      <c r="O30" s="40"/>
      <c r="P30" s="40"/>
      <c r="Q30" s="40"/>
      <c r="R30" s="40"/>
      <c r="S30" s="40">
        <f t="shared" si="1"/>
        <v>232</v>
      </c>
      <c r="T30" s="40">
        <f t="shared" si="2"/>
        <v>206</v>
      </c>
      <c r="U30" s="40">
        <f t="shared" si="3"/>
        <v>0</v>
      </c>
      <c r="V30" s="40">
        <f t="shared" si="4"/>
        <v>0</v>
      </c>
      <c r="W30" s="91">
        <f t="shared" si="0"/>
        <v>876</v>
      </c>
    </row>
    <row r="31" spans="1:23" ht="24.75" customHeight="1">
      <c r="A31" s="136">
        <v>22</v>
      </c>
      <c r="B31" s="144" t="s">
        <v>438</v>
      </c>
      <c r="C31" s="147"/>
      <c r="D31" s="147"/>
      <c r="E31" s="40"/>
      <c r="F31" s="40"/>
      <c r="G31" s="40"/>
      <c r="H31" s="40"/>
      <c r="I31" s="40"/>
      <c r="J31" s="40"/>
      <c r="K31" s="147">
        <v>193</v>
      </c>
      <c r="L31" s="147">
        <v>219</v>
      </c>
      <c r="M31" s="40">
        <v>0</v>
      </c>
      <c r="N31" s="40">
        <v>0</v>
      </c>
      <c r="O31" s="40"/>
      <c r="P31" s="40"/>
      <c r="Q31" s="40"/>
      <c r="R31" s="40"/>
      <c r="S31" s="40">
        <f t="shared" si="1"/>
        <v>193</v>
      </c>
      <c r="T31" s="40">
        <f t="shared" si="2"/>
        <v>219</v>
      </c>
      <c r="U31" s="40">
        <f t="shared" si="3"/>
        <v>0</v>
      </c>
      <c r="V31" s="40">
        <f t="shared" si="4"/>
        <v>0</v>
      </c>
      <c r="W31" s="91">
        <f t="shared" si="0"/>
        <v>824</v>
      </c>
    </row>
    <row r="32" spans="1:23" ht="24.75" customHeight="1">
      <c r="A32" s="136">
        <v>23</v>
      </c>
      <c r="B32" s="144" t="s">
        <v>439</v>
      </c>
      <c r="C32" s="147"/>
      <c r="D32" s="147"/>
      <c r="E32" s="40"/>
      <c r="F32" s="40"/>
      <c r="G32" s="40"/>
      <c r="H32" s="40"/>
      <c r="I32" s="40"/>
      <c r="J32" s="40"/>
      <c r="K32" s="147">
        <v>265</v>
      </c>
      <c r="L32" s="147">
        <v>243</v>
      </c>
      <c r="M32" s="40">
        <v>0</v>
      </c>
      <c r="N32" s="40">
        <v>0</v>
      </c>
      <c r="O32" s="40"/>
      <c r="P32" s="40"/>
      <c r="Q32" s="40"/>
      <c r="R32" s="40"/>
      <c r="S32" s="40">
        <f t="shared" si="1"/>
        <v>265</v>
      </c>
      <c r="T32" s="40">
        <f t="shared" si="2"/>
        <v>243</v>
      </c>
      <c r="U32" s="40">
        <f t="shared" si="3"/>
        <v>0</v>
      </c>
      <c r="V32" s="40">
        <f t="shared" si="4"/>
        <v>0</v>
      </c>
      <c r="W32" s="91">
        <f t="shared" si="0"/>
        <v>1016</v>
      </c>
    </row>
    <row r="33" spans="1:23" ht="24.75" customHeight="1">
      <c r="A33" s="136">
        <v>24</v>
      </c>
      <c r="B33" s="144" t="s">
        <v>440</v>
      </c>
      <c r="C33" s="147"/>
      <c r="D33" s="147"/>
      <c r="E33" s="40"/>
      <c r="F33" s="40"/>
      <c r="G33" s="40"/>
      <c r="H33" s="40"/>
      <c r="I33" s="40"/>
      <c r="J33" s="40"/>
      <c r="K33" s="147">
        <v>28</v>
      </c>
      <c r="L33" s="147">
        <v>28</v>
      </c>
      <c r="M33" s="40">
        <v>0</v>
      </c>
      <c r="N33" s="40">
        <v>0</v>
      </c>
      <c r="O33" s="40"/>
      <c r="P33" s="40"/>
      <c r="Q33" s="40"/>
      <c r="R33" s="40"/>
      <c r="S33" s="40">
        <f t="shared" si="1"/>
        <v>28</v>
      </c>
      <c r="T33" s="40">
        <f t="shared" si="2"/>
        <v>28</v>
      </c>
      <c r="U33" s="40">
        <f t="shared" si="3"/>
        <v>0</v>
      </c>
      <c r="V33" s="40">
        <f t="shared" si="4"/>
        <v>0</v>
      </c>
      <c r="W33" s="91">
        <f t="shared" si="0"/>
        <v>112</v>
      </c>
    </row>
    <row r="34" spans="1:23">
      <c r="A34" s="136"/>
      <c r="B34" s="36" t="s">
        <v>4</v>
      </c>
      <c r="C34" s="146">
        <f t="shared" ref="C34:H34" si="5">SUM(C10:C33)</f>
        <v>0</v>
      </c>
      <c r="D34" s="146">
        <f t="shared" si="5"/>
        <v>0</v>
      </c>
      <c r="E34" s="39">
        <f t="shared" si="5"/>
        <v>683</v>
      </c>
      <c r="F34" s="39">
        <f t="shared" si="5"/>
        <v>368</v>
      </c>
      <c r="G34" s="39">
        <f t="shared" si="5"/>
        <v>887</v>
      </c>
      <c r="H34" s="39">
        <f t="shared" si="5"/>
        <v>240</v>
      </c>
      <c r="I34" s="39"/>
      <c r="J34" s="39"/>
      <c r="K34" s="39">
        <f t="shared" ref="K34:V34" si="6">SUM(K10:K33)</f>
        <v>2330</v>
      </c>
      <c r="L34" s="39">
        <f t="shared" si="6"/>
        <v>2306</v>
      </c>
      <c r="M34" s="39">
        <f t="shared" si="6"/>
        <v>2051</v>
      </c>
      <c r="N34" s="39">
        <f t="shared" si="6"/>
        <v>2259</v>
      </c>
      <c r="O34" s="39">
        <f t="shared" si="6"/>
        <v>125</v>
      </c>
      <c r="P34" s="39">
        <f t="shared" si="6"/>
        <v>537</v>
      </c>
      <c r="Q34" s="39">
        <f t="shared" si="6"/>
        <v>22</v>
      </c>
      <c r="R34" s="39">
        <f t="shared" si="6"/>
        <v>11</v>
      </c>
      <c r="S34" s="39">
        <f t="shared" si="6"/>
        <v>6076</v>
      </c>
      <c r="T34" s="39">
        <f t="shared" si="6"/>
        <v>5710</v>
      </c>
      <c r="U34" s="39">
        <f t="shared" si="6"/>
        <v>22</v>
      </c>
      <c r="V34" s="39">
        <f t="shared" si="6"/>
        <v>11</v>
      </c>
      <c r="W34" s="39">
        <f>SUM(C34:V34)</f>
        <v>23638</v>
      </c>
    </row>
    <row r="35" spans="1:23">
      <c r="A35" s="107" t="s">
        <v>394</v>
      </c>
    </row>
    <row r="36" spans="1:23" ht="18.75">
      <c r="F36" s="148"/>
      <c r="G36" s="148"/>
      <c r="H36" s="148"/>
      <c r="I36" s="149"/>
    </row>
    <row r="37" spans="1:23" ht="18.75">
      <c r="F37" s="148"/>
      <c r="G37" s="148"/>
      <c r="H37" s="148"/>
      <c r="L37" s="149"/>
      <c r="R37" s="149"/>
    </row>
    <row r="38" spans="1:23" ht="18.75">
      <c r="F38" s="150"/>
      <c r="G38" s="148"/>
      <c r="H38" s="148"/>
      <c r="I38" s="149"/>
    </row>
    <row r="39" spans="1:23" ht="18.75">
      <c r="F39" s="148"/>
      <c r="G39" s="148"/>
      <c r="H39" s="148"/>
      <c r="K39" s="149"/>
    </row>
    <row r="40" spans="1:23" ht="18.75">
      <c r="F40" s="148"/>
      <c r="G40" s="148"/>
      <c r="H40" s="148"/>
      <c r="O40" s="149"/>
    </row>
    <row r="41" spans="1:23" ht="18.75">
      <c r="F41" s="150"/>
      <c r="G41" s="148"/>
      <c r="H41" s="148"/>
      <c r="K41" s="149"/>
      <c r="L41" s="149"/>
      <c r="O41" s="149"/>
    </row>
    <row r="42" spans="1:23" ht="18.75">
      <c r="F42" s="148"/>
      <c r="G42" s="148"/>
      <c r="H42" s="148"/>
      <c r="L42" s="149"/>
    </row>
    <row r="43" spans="1:23" ht="18.75">
      <c r="F43" s="148"/>
      <c r="G43" s="148"/>
      <c r="H43" s="148"/>
      <c r="L43" s="149"/>
    </row>
    <row r="44" spans="1:23" ht="18.75">
      <c r="F44" s="148"/>
      <c r="G44" s="148"/>
      <c r="H44" s="148"/>
    </row>
    <row r="45" spans="1:23" ht="18.75">
      <c r="F45" s="148"/>
      <c r="G45" s="148"/>
      <c r="H45" s="148"/>
    </row>
    <row r="46" spans="1:23" ht="18.75">
      <c r="F46" s="148"/>
      <c r="G46" s="148"/>
      <c r="H46" s="148"/>
    </row>
    <row r="47" spans="1:23" ht="18.75">
      <c r="F47" s="148"/>
      <c r="G47" s="148"/>
      <c r="H47" s="148"/>
    </row>
    <row r="48" spans="1:23" ht="18.75">
      <c r="F48" s="148"/>
      <c r="G48" s="148"/>
      <c r="H48" s="148"/>
    </row>
    <row r="49" spans="6:8" ht="18.75">
      <c r="F49" s="148"/>
      <c r="G49" s="148"/>
      <c r="H49" s="148"/>
    </row>
    <row r="50" spans="6:8" ht="18.75">
      <c r="F50" s="148"/>
      <c r="G50" s="148"/>
      <c r="H50" s="148"/>
    </row>
    <row r="51" spans="6:8" ht="18.75">
      <c r="F51" s="148"/>
      <c r="G51" s="148"/>
      <c r="H51" s="148"/>
    </row>
    <row r="52" spans="6:8" ht="18.75">
      <c r="F52" s="148"/>
      <c r="G52" s="148"/>
      <c r="H52" s="148"/>
    </row>
    <row r="53" spans="6:8" ht="18.75">
      <c r="F53" s="148"/>
      <c r="G53" s="148"/>
      <c r="H53" s="148"/>
    </row>
    <row r="54" spans="6:8" ht="18.75">
      <c r="F54" s="148"/>
      <c r="G54" s="148"/>
      <c r="H54" s="148"/>
    </row>
    <row r="55" spans="6:8" ht="18.75">
      <c r="F55" s="148"/>
      <c r="G55" s="148"/>
      <c r="H55" s="148"/>
    </row>
    <row r="56" spans="6:8" ht="18.75">
      <c r="F56" s="148"/>
      <c r="G56" s="148"/>
      <c r="H56" s="148"/>
    </row>
    <row r="57" spans="6:8" ht="18.75">
      <c r="F57" s="148"/>
      <c r="G57" s="148"/>
      <c r="H57" s="148"/>
    </row>
    <row r="58" spans="6:8" ht="18.75">
      <c r="F58" s="148"/>
      <c r="G58" s="148"/>
      <c r="H58" s="148"/>
    </row>
    <row r="59" spans="6:8" ht="18.75">
      <c r="F59" s="148"/>
      <c r="G59" s="148"/>
      <c r="H59" s="148"/>
    </row>
  </sheetData>
  <mergeCells count="23">
    <mergeCell ref="W4:W9"/>
    <mergeCell ref="C7:D7"/>
    <mergeCell ref="E7:F7"/>
    <mergeCell ref="G7:H7"/>
    <mergeCell ref="I7:J8"/>
    <mergeCell ref="C8:D8"/>
    <mergeCell ref="E8:F8"/>
    <mergeCell ref="G8:H8"/>
    <mergeCell ref="U7:V8"/>
    <mergeCell ref="Q7:R8"/>
    <mergeCell ref="S7:T8"/>
    <mergeCell ref="S4:V6"/>
    <mergeCell ref="C4:R4"/>
    <mergeCell ref="C5:J6"/>
    <mergeCell ref="K5:R6"/>
    <mergeCell ref="K7:L7"/>
    <mergeCell ref="A4:A9"/>
    <mergeCell ref="M7:N7"/>
    <mergeCell ref="M8:N8"/>
    <mergeCell ref="O7:P7"/>
    <mergeCell ref="O8:P8"/>
    <mergeCell ref="K8:L8"/>
    <mergeCell ref="B4:B9"/>
  </mergeCells>
  <pageMargins left="0.7" right="0.7" top="0.75" bottom="0.75" header="0.3" footer="0.3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</sheetPr>
  <dimension ref="A1:C37"/>
  <sheetViews>
    <sheetView topLeftCell="A13" zoomScale="98" zoomScaleNormal="98" workbookViewId="0">
      <selection activeCell="L13" sqref="L13"/>
    </sheetView>
  </sheetViews>
  <sheetFormatPr defaultRowHeight="15"/>
  <cols>
    <col min="2" max="2" width="21" customWidth="1"/>
    <col min="3" max="3" width="14.28515625" customWidth="1"/>
  </cols>
  <sheetData>
    <row r="1" spans="1:3">
      <c r="A1" s="12" t="s">
        <v>442</v>
      </c>
    </row>
    <row r="2" spans="1:3" ht="42.75">
      <c r="A2" s="240" t="s">
        <v>37</v>
      </c>
      <c r="B2" s="240" t="s">
        <v>38</v>
      </c>
      <c r="C2" s="120" t="s">
        <v>36</v>
      </c>
    </row>
    <row r="3" spans="1:3">
      <c r="A3" s="240"/>
      <c r="B3" s="240"/>
      <c r="C3" s="239" t="s">
        <v>9</v>
      </c>
    </row>
    <row r="4" spans="1:3">
      <c r="A4" s="240"/>
      <c r="B4" s="240"/>
      <c r="C4" s="239"/>
    </row>
    <row r="5" spans="1:3" ht="15.75">
      <c r="A5" s="137">
        <v>2015</v>
      </c>
      <c r="B5" s="37" t="s">
        <v>39</v>
      </c>
      <c r="C5" s="121">
        <v>4969</v>
      </c>
    </row>
    <row r="6" spans="1:3" ht="15.75">
      <c r="A6" s="137"/>
      <c r="B6" s="37" t="s">
        <v>40</v>
      </c>
      <c r="C6" s="121">
        <v>4712</v>
      </c>
    </row>
    <row r="7" spans="1:3" ht="15.75">
      <c r="A7" s="137"/>
      <c r="B7" s="37" t="s">
        <v>29</v>
      </c>
      <c r="C7" s="121">
        <v>1081</v>
      </c>
    </row>
    <row r="8" spans="1:3" ht="15.75">
      <c r="A8" s="137"/>
      <c r="B8" s="37" t="s">
        <v>41</v>
      </c>
      <c r="C8" s="121">
        <v>25</v>
      </c>
    </row>
    <row r="9" spans="1:3">
      <c r="A9" s="137"/>
      <c r="B9" s="36" t="s">
        <v>6</v>
      </c>
      <c r="C9" s="42">
        <f>SUM(C5:C8)</f>
        <v>10787</v>
      </c>
    </row>
    <row r="10" spans="1:3" ht="15.75">
      <c r="A10" s="137">
        <v>2016</v>
      </c>
      <c r="B10" s="37" t="s">
        <v>39</v>
      </c>
      <c r="C10" s="121">
        <v>4985</v>
      </c>
    </row>
    <row r="11" spans="1:3" ht="15.75">
      <c r="A11" s="137"/>
      <c r="B11" s="37" t="s">
        <v>40</v>
      </c>
      <c r="C11" s="121">
        <v>4947</v>
      </c>
    </row>
    <row r="12" spans="1:3" ht="15.75">
      <c r="A12" s="137"/>
      <c r="B12" s="37" t="s">
        <v>29</v>
      </c>
      <c r="C12" s="121">
        <v>881</v>
      </c>
    </row>
    <row r="13" spans="1:3" ht="15.75">
      <c r="A13" s="137"/>
      <c r="B13" s="37" t="s">
        <v>41</v>
      </c>
      <c r="C13" s="121">
        <v>26</v>
      </c>
    </row>
    <row r="14" spans="1:3">
      <c r="A14" s="137"/>
      <c r="B14" s="36" t="s">
        <v>6</v>
      </c>
      <c r="C14" s="42">
        <f>SUM(C10:C13)</f>
        <v>10839</v>
      </c>
    </row>
    <row r="15" spans="1:3" ht="15.75">
      <c r="A15" s="137">
        <v>2017</v>
      </c>
      <c r="B15" s="37" t="s">
        <v>39</v>
      </c>
      <c r="C15" s="121">
        <v>4965</v>
      </c>
    </row>
    <row r="16" spans="1:3" ht="15.75">
      <c r="A16" s="137"/>
      <c r="B16" s="37" t="s">
        <v>40</v>
      </c>
      <c r="C16" s="121">
        <v>5181</v>
      </c>
    </row>
    <row r="17" spans="1:3" ht="15.75">
      <c r="A17" s="137"/>
      <c r="B17" s="37" t="s">
        <v>29</v>
      </c>
      <c r="C17" s="121">
        <v>884</v>
      </c>
    </row>
    <row r="18" spans="1:3" ht="15.75">
      <c r="A18" s="137"/>
      <c r="B18" s="37" t="s">
        <v>41</v>
      </c>
      <c r="C18" s="121">
        <v>27</v>
      </c>
    </row>
    <row r="19" spans="1:3">
      <c r="A19" s="137"/>
      <c r="B19" s="36" t="s">
        <v>6</v>
      </c>
      <c r="C19" s="42">
        <f>SUM(C15:C18)</f>
        <v>11057</v>
      </c>
    </row>
    <row r="20" spans="1:3" ht="15.75">
      <c r="A20" s="137">
        <v>2018</v>
      </c>
      <c r="B20" s="37" t="s">
        <v>39</v>
      </c>
      <c r="C20" s="122">
        <v>4904</v>
      </c>
    </row>
    <row r="21" spans="1:3" ht="15.75">
      <c r="A21" s="137"/>
      <c r="B21" s="37" t="s">
        <v>40</v>
      </c>
      <c r="C21" s="122">
        <v>5488</v>
      </c>
    </row>
    <row r="22" spans="1:3" ht="15.75">
      <c r="A22" s="137"/>
      <c r="B22" s="37" t="s">
        <v>29</v>
      </c>
      <c r="C22" s="122">
        <v>1138</v>
      </c>
    </row>
    <row r="23" spans="1:3" ht="15.75">
      <c r="A23" s="137"/>
      <c r="B23" s="37" t="s">
        <v>41</v>
      </c>
      <c r="C23" s="122">
        <v>29</v>
      </c>
    </row>
    <row r="24" spans="1:3">
      <c r="A24" s="137"/>
      <c r="B24" s="37" t="s">
        <v>6</v>
      </c>
      <c r="C24" s="123">
        <f>SUM(C20:C23)</f>
        <v>11559</v>
      </c>
    </row>
    <row r="25" spans="1:3">
      <c r="A25" s="245">
        <v>2019</v>
      </c>
      <c r="B25" s="37" t="s">
        <v>39</v>
      </c>
      <c r="C25" s="34">
        <v>4883</v>
      </c>
    </row>
    <row r="26" spans="1:3">
      <c r="A26" s="245"/>
      <c r="B26" s="37" t="s">
        <v>40</v>
      </c>
      <c r="C26" s="34">
        <v>5374</v>
      </c>
    </row>
    <row r="27" spans="1:3">
      <c r="A27" s="245"/>
      <c r="B27" s="37" t="s">
        <v>29</v>
      </c>
      <c r="C27" s="34">
        <v>1266</v>
      </c>
    </row>
    <row r="28" spans="1:3">
      <c r="A28" s="245"/>
      <c r="B28" s="37" t="s">
        <v>41</v>
      </c>
      <c r="C28" s="34">
        <v>32</v>
      </c>
    </row>
    <row r="29" spans="1:3">
      <c r="A29" s="245"/>
      <c r="B29" s="37" t="s">
        <v>6</v>
      </c>
      <c r="C29" s="124">
        <f>SUM(C25:C28)</f>
        <v>11555</v>
      </c>
    </row>
    <row r="30" spans="1:3">
      <c r="A30" s="245">
        <v>2020</v>
      </c>
      <c r="B30" s="37" t="s">
        <v>39</v>
      </c>
      <c r="C30" s="34">
        <v>4634</v>
      </c>
    </row>
    <row r="31" spans="1:3">
      <c r="A31" s="245"/>
      <c r="B31" s="37" t="s">
        <v>40</v>
      </c>
      <c r="C31" s="34">
        <v>5361</v>
      </c>
    </row>
    <row r="32" spans="1:3">
      <c r="A32" s="245"/>
      <c r="B32" s="37" t="s">
        <v>29</v>
      </c>
      <c r="C32" s="34">
        <v>1789</v>
      </c>
    </row>
    <row r="33" spans="1:3">
      <c r="A33" s="245"/>
      <c r="B33" s="37" t="s">
        <v>41</v>
      </c>
      <c r="C33" s="34">
        <v>33</v>
      </c>
    </row>
    <row r="34" spans="1:3">
      <c r="A34" s="245"/>
      <c r="B34" s="37" t="s">
        <v>6</v>
      </c>
      <c r="C34" s="124">
        <f>SUM(C30:C33)</f>
        <v>11817</v>
      </c>
    </row>
    <row r="35" spans="1:3">
      <c r="A35" s="239" t="s">
        <v>4</v>
      </c>
      <c r="B35" s="239"/>
      <c r="C35" s="42">
        <v>11817</v>
      </c>
    </row>
    <row r="37" spans="1:3">
      <c r="A37" s="107" t="s">
        <v>394</v>
      </c>
    </row>
  </sheetData>
  <mergeCells count="6">
    <mergeCell ref="B2:B4"/>
    <mergeCell ref="A2:A4"/>
    <mergeCell ref="C3:C4"/>
    <mergeCell ref="A35:B35"/>
    <mergeCell ref="A30:A34"/>
    <mergeCell ref="A25:A29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0000"/>
  </sheetPr>
  <dimension ref="A1:N30"/>
  <sheetViews>
    <sheetView topLeftCell="A13" workbookViewId="0">
      <selection activeCell="D22" sqref="D22"/>
    </sheetView>
  </sheetViews>
  <sheetFormatPr defaultRowHeight="15"/>
  <cols>
    <col min="1" max="1" width="5.42578125" customWidth="1"/>
    <col min="2" max="2" width="14.7109375" customWidth="1"/>
    <col min="3" max="3" width="19.5703125" customWidth="1"/>
    <col min="4" max="4" width="41.5703125" customWidth="1"/>
  </cols>
  <sheetData>
    <row r="1" spans="1:14">
      <c r="A1" s="12" t="s">
        <v>443</v>
      </c>
    </row>
    <row r="2" spans="1:14">
      <c r="A2" s="239" t="s">
        <v>1</v>
      </c>
      <c r="B2" s="240" t="s">
        <v>36</v>
      </c>
      <c r="C2" s="239" t="s">
        <v>10</v>
      </c>
      <c r="D2" s="240" t="s">
        <v>395</v>
      </c>
      <c r="E2" s="239" t="s">
        <v>42</v>
      </c>
      <c r="F2" s="239"/>
      <c r="G2" s="239" t="s">
        <v>6</v>
      </c>
      <c r="H2" s="239" t="s">
        <v>43</v>
      </c>
      <c r="I2" s="239"/>
      <c r="J2" s="239" t="s">
        <v>6</v>
      </c>
      <c r="K2" s="239" t="s">
        <v>44</v>
      </c>
      <c r="L2" s="239"/>
      <c r="M2" s="239" t="s">
        <v>6</v>
      </c>
      <c r="N2" s="239" t="s">
        <v>4</v>
      </c>
    </row>
    <row r="3" spans="1:14">
      <c r="A3" s="239"/>
      <c r="B3" s="240"/>
      <c r="C3" s="239"/>
      <c r="D3" s="240"/>
      <c r="E3" s="239" t="s">
        <v>34</v>
      </c>
      <c r="F3" s="239" t="s">
        <v>35</v>
      </c>
      <c r="G3" s="239"/>
      <c r="H3" s="239" t="s">
        <v>34</v>
      </c>
      <c r="I3" s="239" t="s">
        <v>35</v>
      </c>
      <c r="J3" s="239"/>
      <c r="K3" s="239" t="s">
        <v>34</v>
      </c>
      <c r="L3" s="239" t="s">
        <v>35</v>
      </c>
      <c r="M3" s="239"/>
      <c r="N3" s="239"/>
    </row>
    <row r="4" spans="1:14">
      <c r="A4" s="239"/>
      <c r="B4" s="240"/>
      <c r="C4" s="239"/>
      <c r="D4" s="240"/>
      <c r="E4" s="239"/>
      <c r="F4" s="239"/>
      <c r="G4" s="239"/>
      <c r="H4" s="239"/>
      <c r="I4" s="239"/>
      <c r="J4" s="239"/>
      <c r="K4" s="239"/>
      <c r="L4" s="239"/>
      <c r="M4" s="239"/>
      <c r="N4" s="239"/>
    </row>
    <row r="5" spans="1:14" ht="16.5">
      <c r="A5" s="91">
        <v>1</v>
      </c>
      <c r="B5" s="241" t="s">
        <v>9</v>
      </c>
      <c r="C5" s="212" t="s">
        <v>9</v>
      </c>
      <c r="D5" s="144" t="s">
        <v>421</v>
      </c>
      <c r="E5" s="91"/>
      <c r="F5" s="91"/>
      <c r="G5" s="91"/>
      <c r="H5" s="136">
        <v>1417</v>
      </c>
      <c r="I5" s="136">
        <v>498</v>
      </c>
      <c r="J5" s="91">
        <f t="shared" ref="J5:J29" si="0">SUM(H5:I5)</f>
        <v>1915</v>
      </c>
      <c r="K5" s="91">
        <v>153</v>
      </c>
      <c r="L5" s="91">
        <v>110</v>
      </c>
      <c r="M5" s="91">
        <f t="shared" ref="M5:M29" si="1">SUM(K5:L5)</f>
        <v>263</v>
      </c>
      <c r="N5" s="91">
        <f>J5+M5</f>
        <v>2178</v>
      </c>
    </row>
    <row r="6" spans="1:14" ht="16.5">
      <c r="A6" s="91">
        <v>2</v>
      </c>
      <c r="B6" s="242"/>
      <c r="C6" s="213"/>
      <c r="D6" s="144" t="s">
        <v>359</v>
      </c>
      <c r="E6" s="91"/>
      <c r="F6" s="91"/>
      <c r="G6" s="91"/>
      <c r="H6" s="136">
        <v>0</v>
      </c>
      <c r="I6" s="136">
        <v>1514</v>
      </c>
      <c r="J6" s="91">
        <f t="shared" si="0"/>
        <v>1514</v>
      </c>
      <c r="K6" s="91">
        <v>0</v>
      </c>
      <c r="L6" s="91">
        <v>55</v>
      </c>
      <c r="M6" s="91">
        <f t="shared" si="1"/>
        <v>55</v>
      </c>
      <c r="N6" s="136">
        <f t="shared" ref="N6:N28" si="2">J6+M6</f>
        <v>1569</v>
      </c>
    </row>
    <row r="7" spans="1:14" ht="16.5">
      <c r="A7" s="91">
        <v>3</v>
      </c>
      <c r="B7" s="242"/>
      <c r="C7" s="213"/>
      <c r="D7" s="144" t="s">
        <v>383</v>
      </c>
      <c r="E7" s="91"/>
      <c r="F7" s="91"/>
      <c r="G7" s="91"/>
      <c r="H7" s="136">
        <v>280</v>
      </c>
      <c r="I7" s="136">
        <v>314</v>
      </c>
      <c r="J7" s="91">
        <f t="shared" si="0"/>
        <v>594</v>
      </c>
      <c r="K7" s="91">
        <v>0</v>
      </c>
      <c r="L7" s="91">
        <v>0</v>
      </c>
      <c r="M7" s="91">
        <f t="shared" si="1"/>
        <v>0</v>
      </c>
      <c r="N7" s="136">
        <f t="shared" si="2"/>
        <v>594</v>
      </c>
    </row>
    <row r="8" spans="1:14" ht="16.5">
      <c r="A8" s="91">
        <v>4</v>
      </c>
      <c r="B8" s="242"/>
      <c r="C8" s="213"/>
      <c r="D8" s="144" t="s">
        <v>375</v>
      </c>
      <c r="E8" s="91"/>
      <c r="F8" s="91"/>
      <c r="G8" s="91"/>
      <c r="H8" s="136">
        <v>677</v>
      </c>
      <c r="I8" s="136">
        <v>467</v>
      </c>
      <c r="J8" s="91">
        <f t="shared" si="0"/>
        <v>1144</v>
      </c>
      <c r="K8" s="91">
        <v>85</v>
      </c>
      <c r="L8" s="91">
        <v>104</v>
      </c>
      <c r="M8" s="91">
        <f t="shared" si="1"/>
        <v>189</v>
      </c>
      <c r="N8" s="136">
        <f t="shared" si="2"/>
        <v>1333</v>
      </c>
    </row>
    <row r="9" spans="1:14" ht="16.5">
      <c r="A9" s="91">
        <v>5</v>
      </c>
      <c r="B9" s="242"/>
      <c r="C9" s="213"/>
      <c r="D9" s="144" t="s">
        <v>422</v>
      </c>
      <c r="E9" s="91"/>
      <c r="F9" s="91"/>
      <c r="G9" s="91"/>
      <c r="H9" s="136">
        <v>781</v>
      </c>
      <c r="I9" s="136">
        <v>0</v>
      </c>
      <c r="J9" s="91">
        <f t="shared" si="0"/>
        <v>781</v>
      </c>
      <c r="K9" s="91">
        <v>0</v>
      </c>
      <c r="L9" s="91">
        <v>0</v>
      </c>
      <c r="M9" s="91">
        <f t="shared" si="1"/>
        <v>0</v>
      </c>
      <c r="N9" s="136">
        <f t="shared" si="2"/>
        <v>781</v>
      </c>
    </row>
    <row r="10" spans="1:14" ht="16.5">
      <c r="A10" s="91">
        <v>6</v>
      </c>
      <c r="B10" s="242"/>
      <c r="C10" s="213"/>
      <c r="D10" s="144" t="s">
        <v>423</v>
      </c>
      <c r="E10" s="91"/>
      <c r="F10" s="91"/>
      <c r="G10" s="91"/>
      <c r="H10" s="136">
        <v>52</v>
      </c>
      <c r="I10" s="136">
        <v>40</v>
      </c>
      <c r="J10" s="91">
        <f t="shared" si="0"/>
        <v>92</v>
      </c>
      <c r="K10" s="91">
        <v>0</v>
      </c>
      <c r="L10" s="91">
        <v>0</v>
      </c>
      <c r="M10" s="91">
        <f t="shared" si="1"/>
        <v>0</v>
      </c>
      <c r="N10" s="136">
        <f t="shared" si="2"/>
        <v>92</v>
      </c>
    </row>
    <row r="11" spans="1:14" ht="16.5">
      <c r="A11" s="91">
        <v>7</v>
      </c>
      <c r="B11" s="242"/>
      <c r="C11" s="213"/>
      <c r="D11" s="144" t="s">
        <v>424</v>
      </c>
      <c r="E11" s="91"/>
      <c r="F11" s="91"/>
      <c r="G11" s="91"/>
      <c r="H11" s="136">
        <v>53</v>
      </c>
      <c r="I11" s="136">
        <v>39</v>
      </c>
      <c r="J11" s="91">
        <f t="shared" si="0"/>
        <v>92</v>
      </c>
      <c r="K11" s="91">
        <v>0</v>
      </c>
      <c r="L11" s="91">
        <v>0</v>
      </c>
      <c r="M11" s="91">
        <f t="shared" si="1"/>
        <v>0</v>
      </c>
      <c r="N11" s="136">
        <f t="shared" si="2"/>
        <v>92</v>
      </c>
    </row>
    <row r="12" spans="1:14" ht="16.5">
      <c r="A12" s="91">
        <v>8</v>
      </c>
      <c r="B12" s="242"/>
      <c r="C12" s="213"/>
      <c r="D12" s="144" t="s">
        <v>425</v>
      </c>
      <c r="E12" s="91"/>
      <c r="F12" s="91"/>
      <c r="G12" s="91"/>
      <c r="H12" s="136">
        <v>127</v>
      </c>
      <c r="I12" s="136">
        <v>122</v>
      </c>
      <c r="J12" s="91">
        <f t="shared" si="0"/>
        <v>249</v>
      </c>
      <c r="K12" s="91">
        <v>0</v>
      </c>
      <c r="L12" s="91">
        <v>0</v>
      </c>
      <c r="M12" s="91">
        <f t="shared" si="1"/>
        <v>0</v>
      </c>
      <c r="N12" s="136">
        <f t="shared" si="2"/>
        <v>249</v>
      </c>
    </row>
    <row r="13" spans="1:14" ht="16.5">
      <c r="A13" s="91">
        <v>9</v>
      </c>
      <c r="B13" s="242"/>
      <c r="C13" s="213"/>
      <c r="D13" s="144" t="s">
        <v>387</v>
      </c>
      <c r="E13" s="91"/>
      <c r="F13" s="91"/>
      <c r="G13" s="91"/>
      <c r="H13" s="136">
        <v>22</v>
      </c>
      <c r="I13" s="136">
        <v>36</v>
      </c>
      <c r="J13" s="91">
        <f t="shared" si="0"/>
        <v>58</v>
      </c>
      <c r="K13" s="91">
        <v>0</v>
      </c>
      <c r="L13" s="91">
        <v>0</v>
      </c>
      <c r="M13" s="91">
        <f t="shared" si="1"/>
        <v>0</v>
      </c>
      <c r="N13" s="136">
        <f t="shared" si="2"/>
        <v>58</v>
      </c>
    </row>
    <row r="14" spans="1:14" ht="16.5">
      <c r="A14" s="91">
        <v>10</v>
      </c>
      <c r="B14" s="242"/>
      <c r="C14" s="213"/>
      <c r="D14" s="144" t="s">
        <v>426</v>
      </c>
      <c r="E14" s="91"/>
      <c r="F14" s="91"/>
      <c r="G14" s="91"/>
      <c r="H14" s="136">
        <v>72</v>
      </c>
      <c r="I14" s="136">
        <v>70</v>
      </c>
      <c r="J14" s="91">
        <f t="shared" si="0"/>
        <v>142</v>
      </c>
      <c r="K14" s="91">
        <v>0</v>
      </c>
      <c r="L14" s="91">
        <v>0</v>
      </c>
      <c r="M14" s="91">
        <f t="shared" si="1"/>
        <v>0</v>
      </c>
      <c r="N14" s="136">
        <f t="shared" si="2"/>
        <v>142</v>
      </c>
    </row>
    <row r="15" spans="1:14" ht="16.5">
      <c r="A15" s="91">
        <v>11</v>
      </c>
      <c r="B15" s="242"/>
      <c r="C15" s="213"/>
      <c r="D15" s="144" t="s">
        <v>427</v>
      </c>
      <c r="E15" s="91"/>
      <c r="F15" s="91"/>
      <c r="G15" s="91"/>
      <c r="H15" s="136">
        <v>72</v>
      </c>
      <c r="I15" s="136">
        <v>73</v>
      </c>
      <c r="J15" s="91">
        <f t="shared" si="0"/>
        <v>145</v>
      </c>
      <c r="K15" s="91">
        <v>0</v>
      </c>
      <c r="L15" s="91">
        <v>0</v>
      </c>
      <c r="M15" s="91">
        <f t="shared" si="1"/>
        <v>0</v>
      </c>
      <c r="N15" s="136">
        <f t="shared" si="2"/>
        <v>145</v>
      </c>
    </row>
    <row r="16" spans="1:14" ht="16.5">
      <c r="A16" s="91">
        <v>12</v>
      </c>
      <c r="B16" s="242"/>
      <c r="C16" s="213"/>
      <c r="D16" s="144" t="s">
        <v>428</v>
      </c>
      <c r="E16" s="91"/>
      <c r="F16" s="91"/>
      <c r="G16" s="91"/>
      <c r="H16" s="136">
        <v>44</v>
      </c>
      <c r="I16" s="136">
        <v>31</v>
      </c>
      <c r="J16" s="91">
        <f t="shared" si="0"/>
        <v>75</v>
      </c>
      <c r="K16" s="91">
        <v>0</v>
      </c>
      <c r="L16" s="91">
        <v>0</v>
      </c>
      <c r="M16" s="91">
        <f t="shared" si="1"/>
        <v>0</v>
      </c>
      <c r="N16" s="136">
        <f t="shared" si="2"/>
        <v>75</v>
      </c>
    </row>
    <row r="17" spans="1:14" ht="16.5">
      <c r="A17" s="91">
        <v>13</v>
      </c>
      <c r="B17" s="242"/>
      <c r="C17" s="213"/>
      <c r="D17" s="144" t="s">
        <v>429</v>
      </c>
      <c r="E17" s="91"/>
      <c r="F17" s="91"/>
      <c r="G17" s="91"/>
      <c r="H17" s="136">
        <v>273</v>
      </c>
      <c r="I17" s="136">
        <v>443</v>
      </c>
      <c r="J17" s="91">
        <f t="shared" si="0"/>
        <v>716</v>
      </c>
      <c r="K17" s="91">
        <v>0</v>
      </c>
      <c r="L17" s="91">
        <v>0</v>
      </c>
      <c r="M17" s="91">
        <f t="shared" si="1"/>
        <v>0</v>
      </c>
      <c r="N17" s="136">
        <f t="shared" si="2"/>
        <v>716</v>
      </c>
    </row>
    <row r="18" spans="1:14" ht="16.5">
      <c r="A18" s="91">
        <v>14</v>
      </c>
      <c r="B18" s="242"/>
      <c r="C18" s="213"/>
      <c r="D18" s="145" t="s">
        <v>430</v>
      </c>
      <c r="E18" s="91"/>
      <c r="F18" s="91"/>
      <c r="G18" s="91"/>
      <c r="H18" s="136">
        <v>381</v>
      </c>
      <c r="I18" s="136">
        <v>328</v>
      </c>
      <c r="J18" s="91">
        <f t="shared" si="0"/>
        <v>709</v>
      </c>
      <c r="K18" s="91">
        <v>0</v>
      </c>
      <c r="L18" s="91">
        <v>0</v>
      </c>
      <c r="M18" s="91">
        <f t="shared" si="1"/>
        <v>0</v>
      </c>
      <c r="N18" s="136">
        <f t="shared" si="2"/>
        <v>709</v>
      </c>
    </row>
    <row r="19" spans="1:14" ht="16.5">
      <c r="A19" s="91">
        <v>15</v>
      </c>
      <c r="B19" s="242"/>
      <c r="C19" s="213"/>
      <c r="D19" s="144" t="s">
        <v>431</v>
      </c>
      <c r="E19" s="91"/>
      <c r="F19" s="91"/>
      <c r="G19" s="91"/>
      <c r="H19" s="136">
        <v>608</v>
      </c>
      <c r="I19" s="136">
        <v>474</v>
      </c>
      <c r="J19" s="91">
        <f t="shared" si="0"/>
        <v>1082</v>
      </c>
      <c r="K19" s="91">
        <v>61</v>
      </c>
      <c r="L19" s="91">
        <v>73</v>
      </c>
      <c r="M19" s="91">
        <f t="shared" si="1"/>
        <v>134</v>
      </c>
      <c r="N19" s="136">
        <f t="shared" si="2"/>
        <v>1216</v>
      </c>
    </row>
    <row r="20" spans="1:14" ht="16.5">
      <c r="A20" s="91">
        <v>16</v>
      </c>
      <c r="B20" s="242"/>
      <c r="C20" s="213"/>
      <c r="D20" s="144" t="s">
        <v>432</v>
      </c>
      <c r="E20" s="91"/>
      <c r="F20" s="91"/>
      <c r="G20" s="91"/>
      <c r="H20" s="136">
        <v>4</v>
      </c>
      <c r="I20" s="136">
        <v>5</v>
      </c>
      <c r="J20" s="91">
        <f t="shared" si="0"/>
        <v>9</v>
      </c>
      <c r="K20" s="91">
        <v>0</v>
      </c>
      <c r="L20" s="91">
        <v>0</v>
      </c>
      <c r="M20" s="91">
        <f t="shared" si="1"/>
        <v>0</v>
      </c>
      <c r="N20" s="136">
        <f t="shared" si="2"/>
        <v>9</v>
      </c>
    </row>
    <row r="21" spans="1:14" ht="16.5">
      <c r="A21" s="91">
        <v>17</v>
      </c>
      <c r="B21" s="242"/>
      <c r="C21" s="213"/>
      <c r="D21" s="144" t="s">
        <v>433</v>
      </c>
      <c r="E21" s="91"/>
      <c r="F21" s="91"/>
      <c r="G21" s="91"/>
      <c r="H21" s="136">
        <v>121</v>
      </c>
      <c r="I21" s="136">
        <v>125</v>
      </c>
      <c r="J21" s="91">
        <f t="shared" si="0"/>
        <v>246</v>
      </c>
      <c r="K21" s="91">
        <v>0</v>
      </c>
      <c r="L21" s="91">
        <v>0</v>
      </c>
      <c r="M21" s="91">
        <f t="shared" si="1"/>
        <v>0</v>
      </c>
      <c r="N21" s="136">
        <f t="shared" si="2"/>
        <v>246</v>
      </c>
    </row>
    <row r="22" spans="1:14" ht="16.5">
      <c r="A22" s="91">
        <v>18</v>
      </c>
      <c r="B22" s="242"/>
      <c r="C22" s="213"/>
      <c r="D22" s="144" t="s">
        <v>434</v>
      </c>
      <c r="E22" s="91"/>
      <c r="F22" s="91"/>
      <c r="G22" s="91"/>
      <c r="H22" s="136">
        <v>17</v>
      </c>
      <c r="I22" s="136">
        <v>20</v>
      </c>
      <c r="J22" s="91">
        <f t="shared" si="0"/>
        <v>37</v>
      </c>
      <c r="K22" s="91">
        <v>0</v>
      </c>
      <c r="L22" s="91">
        <v>0</v>
      </c>
      <c r="M22" s="91">
        <f t="shared" si="1"/>
        <v>0</v>
      </c>
      <c r="N22" s="136">
        <f t="shared" si="2"/>
        <v>37</v>
      </c>
    </row>
    <row r="23" spans="1:14" ht="16.5">
      <c r="A23" s="91">
        <v>19</v>
      </c>
      <c r="B23" s="242"/>
      <c r="C23" s="213"/>
      <c r="D23" s="144" t="s">
        <v>435</v>
      </c>
      <c r="E23" s="91"/>
      <c r="F23" s="91"/>
      <c r="G23" s="91"/>
      <c r="H23" s="136">
        <v>33</v>
      </c>
      <c r="I23" s="136">
        <v>37</v>
      </c>
      <c r="J23" s="91">
        <f t="shared" si="0"/>
        <v>70</v>
      </c>
      <c r="K23" s="91">
        <v>0</v>
      </c>
      <c r="L23" s="91">
        <v>0</v>
      </c>
      <c r="M23" s="91">
        <f t="shared" si="1"/>
        <v>0</v>
      </c>
      <c r="N23" s="136">
        <f t="shared" si="2"/>
        <v>70</v>
      </c>
    </row>
    <row r="24" spans="1:14" ht="16.5">
      <c r="A24" s="91">
        <v>20</v>
      </c>
      <c r="B24" s="242"/>
      <c r="C24" s="213"/>
      <c r="D24" s="144" t="s">
        <v>436</v>
      </c>
      <c r="E24" s="91"/>
      <c r="F24" s="91"/>
      <c r="G24" s="91"/>
      <c r="H24" s="136">
        <v>47</v>
      </c>
      <c r="I24" s="136">
        <v>47</v>
      </c>
      <c r="J24" s="91">
        <f t="shared" si="0"/>
        <v>94</v>
      </c>
      <c r="K24" s="91">
        <v>0</v>
      </c>
      <c r="L24" s="91">
        <v>0</v>
      </c>
      <c r="M24" s="91">
        <f t="shared" si="1"/>
        <v>0</v>
      </c>
      <c r="N24" s="136">
        <f t="shared" si="2"/>
        <v>94</v>
      </c>
    </row>
    <row r="25" spans="1:14" ht="16.5">
      <c r="A25" s="91">
        <v>21</v>
      </c>
      <c r="B25" s="242"/>
      <c r="C25" s="213"/>
      <c r="D25" s="144" t="s">
        <v>437</v>
      </c>
      <c r="E25" s="91"/>
      <c r="F25" s="91"/>
      <c r="G25" s="91"/>
      <c r="H25" s="136">
        <v>232</v>
      </c>
      <c r="I25" s="136">
        <v>206</v>
      </c>
      <c r="J25" s="91">
        <f t="shared" si="0"/>
        <v>438</v>
      </c>
      <c r="K25" s="91">
        <v>0</v>
      </c>
      <c r="L25" s="91">
        <v>0</v>
      </c>
      <c r="M25" s="91">
        <f t="shared" si="1"/>
        <v>0</v>
      </c>
      <c r="N25" s="136">
        <f t="shared" si="2"/>
        <v>438</v>
      </c>
    </row>
    <row r="26" spans="1:14" ht="16.5">
      <c r="A26" s="91">
        <v>22</v>
      </c>
      <c r="B26" s="242"/>
      <c r="C26" s="213"/>
      <c r="D26" s="144" t="s">
        <v>438</v>
      </c>
      <c r="E26" s="91"/>
      <c r="F26" s="91"/>
      <c r="G26" s="91"/>
      <c r="H26" s="136">
        <v>193</v>
      </c>
      <c r="I26" s="136">
        <v>219</v>
      </c>
      <c r="J26" s="91">
        <f t="shared" si="0"/>
        <v>412</v>
      </c>
      <c r="K26" s="91">
        <v>0</v>
      </c>
      <c r="L26" s="91">
        <v>0</v>
      </c>
      <c r="M26" s="91">
        <f t="shared" si="1"/>
        <v>0</v>
      </c>
      <c r="N26" s="136">
        <f t="shared" si="2"/>
        <v>412</v>
      </c>
    </row>
    <row r="27" spans="1:14" ht="16.5">
      <c r="A27" s="91">
        <v>23</v>
      </c>
      <c r="B27" s="242"/>
      <c r="C27" s="213"/>
      <c r="D27" s="144" t="s">
        <v>439</v>
      </c>
      <c r="E27" s="91"/>
      <c r="F27" s="91"/>
      <c r="G27" s="91"/>
      <c r="H27" s="136">
        <v>265</v>
      </c>
      <c r="I27" s="136">
        <v>243</v>
      </c>
      <c r="J27" s="91">
        <f t="shared" si="0"/>
        <v>508</v>
      </c>
      <c r="K27" s="91">
        <v>0</v>
      </c>
      <c r="L27" s="91">
        <v>0</v>
      </c>
      <c r="M27" s="91">
        <f t="shared" si="1"/>
        <v>0</v>
      </c>
      <c r="N27" s="136">
        <f t="shared" si="2"/>
        <v>508</v>
      </c>
    </row>
    <row r="28" spans="1:14" ht="16.5">
      <c r="A28" s="91">
        <v>24</v>
      </c>
      <c r="B28" s="242"/>
      <c r="C28" s="213"/>
      <c r="D28" s="144" t="s">
        <v>440</v>
      </c>
      <c r="E28" s="91"/>
      <c r="F28" s="91"/>
      <c r="G28" s="91"/>
      <c r="H28" s="136">
        <v>28</v>
      </c>
      <c r="I28" s="136">
        <v>28</v>
      </c>
      <c r="J28" s="91">
        <f t="shared" si="0"/>
        <v>56</v>
      </c>
      <c r="K28" s="91">
        <v>0</v>
      </c>
      <c r="L28" s="91">
        <v>0</v>
      </c>
      <c r="M28" s="91">
        <f t="shared" si="1"/>
        <v>0</v>
      </c>
      <c r="N28" s="136">
        <f t="shared" si="2"/>
        <v>56</v>
      </c>
    </row>
    <row r="29" spans="1:14" ht="15.75">
      <c r="A29" s="246" t="s">
        <v>4</v>
      </c>
      <c r="B29" s="246"/>
      <c r="C29" s="246"/>
      <c r="D29" s="125"/>
      <c r="E29" s="42"/>
      <c r="F29" s="42"/>
      <c r="G29" s="42"/>
      <c r="H29" s="77">
        <f>SUM(H5:H28)</f>
        <v>5799</v>
      </c>
      <c r="I29" s="77">
        <f>SUM(I5:I28)</f>
        <v>5379</v>
      </c>
      <c r="J29" s="77">
        <f t="shared" si="0"/>
        <v>11178</v>
      </c>
      <c r="K29" s="77">
        <f>SUM(K5:K28)</f>
        <v>299</v>
      </c>
      <c r="L29" s="77">
        <f>SUM(L5:L28)</f>
        <v>342</v>
      </c>
      <c r="M29" s="77">
        <f t="shared" si="1"/>
        <v>641</v>
      </c>
      <c r="N29" s="77">
        <f>SUM(N5:N28)</f>
        <v>11819</v>
      </c>
    </row>
    <row r="30" spans="1:14">
      <c r="A30" s="107" t="s">
        <v>394</v>
      </c>
    </row>
  </sheetData>
  <mergeCells count="20">
    <mergeCell ref="A29:C29"/>
    <mergeCell ref="D2:D4"/>
    <mergeCell ref="E2:F2"/>
    <mergeCell ref="E3:E4"/>
    <mergeCell ref="F3:F4"/>
    <mergeCell ref="A2:A4"/>
    <mergeCell ref="B2:B4"/>
    <mergeCell ref="C2:C4"/>
    <mergeCell ref="B5:B28"/>
    <mergeCell ref="C5:C28"/>
    <mergeCell ref="M2:M4"/>
    <mergeCell ref="N2:N4"/>
    <mergeCell ref="G2:G4"/>
    <mergeCell ref="H2:I2"/>
    <mergeCell ref="H3:H4"/>
    <mergeCell ref="I3:I4"/>
    <mergeCell ref="J2:J4"/>
    <mergeCell ref="K2:L2"/>
    <mergeCell ref="K3:K4"/>
    <mergeCell ref="L3:L4"/>
  </mergeCells>
  <pageMargins left="0.7" right="0.2" top="0.75" bottom="0.75" header="0.3" footer="0.3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0000"/>
  </sheetPr>
  <dimension ref="A1:Y31"/>
  <sheetViews>
    <sheetView workbookViewId="0">
      <selection activeCell="G17" sqref="G17"/>
    </sheetView>
  </sheetViews>
  <sheetFormatPr defaultRowHeight="15"/>
  <cols>
    <col min="1" max="1" width="5.140625" customWidth="1"/>
    <col min="2" max="2" width="30.28515625" customWidth="1"/>
    <col min="3" max="24" width="9.140625" customWidth="1"/>
  </cols>
  <sheetData>
    <row r="1" spans="1:24">
      <c r="A1" s="12" t="s">
        <v>445</v>
      </c>
    </row>
    <row r="2" spans="1:24" ht="16.5" customHeight="1">
      <c r="A2" s="239" t="s">
        <v>1</v>
      </c>
      <c r="B2" s="240" t="s">
        <v>36</v>
      </c>
      <c r="C2" s="239" t="s">
        <v>444</v>
      </c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</row>
    <row r="3" spans="1:24">
      <c r="A3" s="239"/>
      <c r="B3" s="240"/>
      <c r="C3" s="239" t="s">
        <v>45</v>
      </c>
      <c r="D3" s="239"/>
      <c r="E3" s="239" t="s">
        <v>46</v>
      </c>
      <c r="F3" s="239"/>
      <c r="G3" s="239" t="s">
        <v>47</v>
      </c>
      <c r="H3" s="239"/>
      <c r="I3" s="239" t="s">
        <v>48</v>
      </c>
      <c r="J3" s="239"/>
      <c r="K3" s="239" t="s">
        <v>49</v>
      </c>
      <c r="L3" s="239"/>
      <c r="M3" s="239" t="s">
        <v>50</v>
      </c>
      <c r="N3" s="239"/>
      <c r="O3" s="239" t="s">
        <v>51</v>
      </c>
      <c r="P3" s="239"/>
      <c r="Q3" s="239" t="s">
        <v>52</v>
      </c>
      <c r="R3" s="239"/>
      <c r="S3" s="239" t="s">
        <v>53</v>
      </c>
      <c r="T3" s="239"/>
      <c r="U3" s="239" t="s">
        <v>54</v>
      </c>
      <c r="V3" s="239"/>
      <c r="W3" s="239" t="s">
        <v>55</v>
      </c>
      <c r="X3" s="239"/>
    </row>
    <row r="4" spans="1:24">
      <c r="A4" s="239"/>
      <c r="B4" s="240"/>
      <c r="C4" s="91" t="s">
        <v>34</v>
      </c>
      <c r="D4" s="91" t="s">
        <v>35</v>
      </c>
      <c r="E4" s="91" t="s">
        <v>34</v>
      </c>
      <c r="F4" s="91" t="s">
        <v>35</v>
      </c>
      <c r="G4" s="91" t="s">
        <v>34</v>
      </c>
      <c r="H4" s="91" t="s">
        <v>35</v>
      </c>
      <c r="I4" s="91" t="s">
        <v>34</v>
      </c>
      <c r="J4" s="91" t="s">
        <v>35</v>
      </c>
      <c r="K4" s="91" t="s">
        <v>34</v>
      </c>
      <c r="L4" s="91" t="s">
        <v>35</v>
      </c>
      <c r="M4" s="91" t="s">
        <v>34</v>
      </c>
      <c r="N4" s="91" t="s">
        <v>35</v>
      </c>
      <c r="O4" s="91" t="s">
        <v>34</v>
      </c>
      <c r="P4" s="91" t="s">
        <v>35</v>
      </c>
      <c r="Q4" s="91" t="s">
        <v>34</v>
      </c>
      <c r="R4" s="91" t="s">
        <v>35</v>
      </c>
      <c r="S4" s="91" t="s">
        <v>34</v>
      </c>
      <c r="T4" s="91" t="s">
        <v>35</v>
      </c>
      <c r="U4" s="91" t="s">
        <v>34</v>
      </c>
      <c r="V4" s="91" t="s">
        <v>35</v>
      </c>
      <c r="W4" s="91" t="s">
        <v>34</v>
      </c>
      <c r="X4" s="91" t="s">
        <v>35</v>
      </c>
    </row>
    <row r="5" spans="1:24" ht="26.25" customHeight="1">
      <c r="A5" s="136"/>
      <c r="B5" s="144" t="s">
        <v>421</v>
      </c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3">
        <v>60</v>
      </c>
      <c r="N5" s="153">
        <v>50</v>
      </c>
      <c r="O5" s="153">
        <v>98</v>
      </c>
      <c r="P5" s="153">
        <v>70</v>
      </c>
      <c r="Q5" s="136">
        <v>99</v>
      </c>
      <c r="R5" s="136">
        <v>78</v>
      </c>
      <c r="S5" s="136">
        <v>111</v>
      </c>
      <c r="T5" s="136">
        <v>52</v>
      </c>
      <c r="U5" s="136">
        <v>157</v>
      </c>
      <c r="V5" s="136">
        <v>67</v>
      </c>
      <c r="W5" s="136">
        <v>158</v>
      </c>
      <c r="X5" s="136">
        <v>51</v>
      </c>
    </row>
    <row r="6" spans="1:24" ht="26.25" customHeight="1">
      <c r="A6" s="136"/>
      <c r="B6" s="144" t="s">
        <v>359</v>
      </c>
      <c r="C6" s="151"/>
      <c r="D6" s="151">
        <v>84</v>
      </c>
      <c r="E6" s="151"/>
      <c r="F6" s="151">
        <v>106</v>
      </c>
      <c r="G6" s="151"/>
      <c r="H6" s="151">
        <v>111</v>
      </c>
      <c r="I6" s="151"/>
      <c r="J6" s="151">
        <v>126</v>
      </c>
      <c r="K6" s="151"/>
      <c r="L6" s="151">
        <v>117</v>
      </c>
      <c r="M6" s="153">
        <v>0</v>
      </c>
      <c r="N6" s="153">
        <v>142</v>
      </c>
      <c r="O6" s="153">
        <v>0</v>
      </c>
      <c r="P6" s="153">
        <v>125</v>
      </c>
      <c r="Q6" s="136">
        <v>0</v>
      </c>
      <c r="R6" s="136">
        <v>119</v>
      </c>
      <c r="S6" s="136">
        <v>0</v>
      </c>
      <c r="T6" s="136">
        <v>113</v>
      </c>
      <c r="U6" s="136">
        <v>0</v>
      </c>
      <c r="V6" s="136">
        <v>109</v>
      </c>
      <c r="W6" s="136">
        <v>0</v>
      </c>
      <c r="X6" s="136">
        <v>115</v>
      </c>
    </row>
    <row r="7" spans="1:24" ht="26.25" customHeight="1">
      <c r="A7" s="136"/>
      <c r="B7" s="144" t="s">
        <v>383</v>
      </c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3">
        <v>29</v>
      </c>
      <c r="N7" s="153">
        <v>41</v>
      </c>
      <c r="O7" s="153">
        <v>56</v>
      </c>
      <c r="P7" s="153">
        <v>53</v>
      </c>
      <c r="Q7" s="136">
        <v>55</v>
      </c>
      <c r="R7" s="136">
        <v>49</v>
      </c>
      <c r="S7" s="136">
        <v>39</v>
      </c>
      <c r="T7" s="136">
        <v>43</v>
      </c>
      <c r="U7" s="136">
        <v>34</v>
      </c>
      <c r="V7" s="136">
        <v>36</v>
      </c>
      <c r="W7" s="136">
        <v>37</v>
      </c>
      <c r="X7" s="136">
        <v>19</v>
      </c>
    </row>
    <row r="8" spans="1:24" ht="26.25" customHeight="1">
      <c r="A8" s="136"/>
      <c r="B8" s="144" t="s">
        <v>375</v>
      </c>
      <c r="C8" s="151">
        <v>61</v>
      </c>
      <c r="D8" s="151">
        <v>53</v>
      </c>
      <c r="E8" s="151">
        <v>70</v>
      </c>
      <c r="F8" s="151">
        <v>49</v>
      </c>
      <c r="G8" s="151">
        <v>68</v>
      </c>
      <c r="H8" s="151">
        <v>43</v>
      </c>
      <c r="I8" s="151">
        <v>58</v>
      </c>
      <c r="J8" s="151">
        <v>45</v>
      </c>
      <c r="K8" s="151">
        <v>71</v>
      </c>
      <c r="L8" s="151">
        <v>39</v>
      </c>
      <c r="M8" s="153">
        <v>67</v>
      </c>
      <c r="N8" s="153">
        <v>54</v>
      </c>
      <c r="O8" s="153">
        <v>86</v>
      </c>
      <c r="P8" s="153">
        <v>58</v>
      </c>
      <c r="Q8" s="136">
        <v>78</v>
      </c>
      <c r="R8" s="136">
        <v>65</v>
      </c>
      <c r="S8" s="136">
        <v>73</v>
      </c>
      <c r="T8" s="136">
        <v>47</v>
      </c>
      <c r="U8" s="136">
        <v>66</v>
      </c>
      <c r="V8" s="136">
        <v>66</v>
      </c>
      <c r="W8" s="136">
        <v>64</v>
      </c>
      <c r="X8" s="136">
        <v>52</v>
      </c>
    </row>
    <row r="9" spans="1:24" ht="26.25" customHeight="1">
      <c r="A9" s="136"/>
      <c r="B9" s="144" t="s">
        <v>422</v>
      </c>
      <c r="C9" s="151">
        <v>92</v>
      </c>
      <c r="D9" s="151"/>
      <c r="E9" s="151">
        <v>97</v>
      </c>
      <c r="F9" s="151"/>
      <c r="G9" s="151">
        <v>107</v>
      </c>
      <c r="H9" s="151"/>
      <c r="I9" s="151">
        <v>75</v>
      </c>
      <c r="J9" s="151"/>
      <c r="K9" s="151">
        <v>90</v>
      </c>
      <c r="L9" s="151"/>
      <c r="M9" s="153">
        <v>91</v>
      </c>
      <c r="N9" s="153">
        <v>0</v>
      </c>
      <c r="O9" s="153">
        <v>89</v>
      </c>
      <c r="P9" s="153">
        <v>0</v>
      </c>
      <c r="Q9" s="136">
        <v>65</v>
      </c>
      <c r="R9" s="136">
        <v>0</v>
      </c>
      <c r="S9" s="136">
        <v>75</v>
      </c>
      <c r="T9" s="136">
        <v>0</v>
      </c>
      <c r="U9" s="136">
        <v>0</v>
      </c>
      <c r="V9" s="136">
        <v>0</v>
      </c>
      <c r="W9" s="136">
        <v>0</v>
      </c>
      <c r="X9" s="136">
        <v>0</v>
      </c>
    </row>
    <row r="10" spans="1:24" ht="26.25" customHeight="1">
      <c r="A10" s="136"/>
      <c r="B10" s="144" t="s">
        <v>423</v>
      </c>
      <c r="C10" s="151">
        <v>8</v>
      </c>
      <c r="D10" s="151">
        <v>7</v>
      </c>
      <c r="E10" s="151">
        <v>10</v>
      </c>
      <c r="F10" s="151">
        <v>8</v>
      </c>
      <c r="G10" s="151">
        <v>12</v>
      </c>
      <c r="H10" s="151">
        <v>6</v>
      </c>
      <c r="I10" s="151">
        <v>11</v>
      </c>
      <c r="J10" s="151">
        <v>8</v>
      </c>
      <c r="K10" s="151">
        <v>11</v>
      </c>
      <c r="L10" s="151">
        <v>11</v>
      </c>
      <c r="M10" s="153">
        <v>0</v>
      </c>
      <c r="N10" s="153">
        <v>0</v>
      </c>
      <c r="O10" s="153">
        <v>0</v>
      </c>
      <c r="P10" s="153">
        <v>0</v>
      </c>
      <c r="Q10" s="136">
        <v>0</v>
      </c>
      <c r="R10" s="136">
        <v>0</v>
      </c>
      <c r="S10" s="136">
        <v>0</v>
      </c>
      <c r="T10" s="136">
        <v>0</v>
      </c>
      <c r="U10" s="136">
        <v>0</v>
      </c>
      <c r="V10" s="136">
        <v>0</v>
      </c>
      <c r="W10" s="136">
        <v>0</v>
      </c>
      <c r="X10" s="136">
        <v>0</v>
      </c>
    </row>
    <row r="11" spans="1:24" ht="26.25" customHeight="1">
      <c r="A11" s="136"/>
      <c r="B11" s="144" t="s">
        <v>424</v>
      </c>
      <c r="C11" s="151">
        <v>3</v>
      </c>
      <c r="D11" s="151">
        <v>5</v>
      </c>
      <c r="E11" s="151">
        <v>7</v>
      </c>
      <c r="F11" s="151">
        <v>5</v>
      </c>
      <c r="G11" s="151">
        <v>8</v>
      </c>
      <c r="H11" s="151">
        <v>6</v>
      </c>
      <c r="I11" s="151">
        <v>8</v>
      </c>
      <c r="J11" s="151">
        <v>5</v>
      </c>
      <c r="K11" s="151">
        <v>5</v>
      </c>
      <c r="L11" s="151">
        <v>1</v>
      </c>
      <c r="M11" s="153">
        <v>4</v>
      </c>
      <c r="N11" s="153">
        <v>3</v>
      </c>
      <c r="O11" s="153">
        <v>6</v>
      </c>
      <c r="P11" s="153">
        <v>4</v>
      </c>
      <c r="Q11" s="136">
        <v>6</v>
      </c>
      <c r="R11" s="136">
        <v>3</v>
      </c>
      <c r="S11" s="136">
        <v>6</v>
      </c>
      <c r="T11" s="136">
        <v>7</v>
      </c>
      <c r="U11" s="136">
        <v>0</v>
      </c>
      <c r="V11" s="136">
        <v>0</v>
      </c>
      <c r="W11" s="136">
        <v>0</v>
      </c>
      <c r="X11" s="136">
        <v>0</v>
      </c>
    </row>
    <row r="12" spans="1:24" ht="26.25" customHeight="1">
      <c r="A12" s="136"/>
      <c r="B12" s="144" t="s">
        <v>425</v>
      </c>
      <c r="C12" s="151">
        <v>13</v>
      </c>
      <c r="D12" s="151">
        <v>6</v>
      </c>
      <c r="E12" s="151">
        <v>8</v>
      </c>
      <c r="F12" s="151">
        <v>11</v>
      </c>
      <c r="G12" s="151">
        <v>16</v>
      </c>
      <c r="H12" s="151">
        <v>19</v>
      </c>
      <c r="I12" s="151">
        <v>13</v>
      </c>
      <c r="J12" s="151">
        <v>14</v>
      </c>
      <c r="K12" s="151">
        <v>18</v>
      </c>
      <c r="L12" s="151">
        <v>11</v>
      </c>
      <c r="M12" s="153">
        <v>17</v>
      </c>
      <c r="N12" s="153">
        <v>22</v>
      </c>
      <c r="O12" s="153">
        <v>12</v>
      </c>
      <c r="P12" s="153">
        <v>11</v>
      </c>
      <c r="Q12" s="136">
        <v>14</v>
      </c>
      <c r="R12" s="136">
        <v>16</v>
      </c>
      <c r="S12" s="136">
        <v>16</v>
      </c>
      <c r="T12" s="136">
        <v>12</v>
      </c>
      <c r="U12" s="136">
        <v>0</v>
      </c>
      <c r="V12" s="136">
        <v>0</v>
      </c>
      <c r="W12" s="136">
        <v>0</v>
      </c>
      <c r="X12" s="136">
        <v>0</v>
      </c>
    </row>
    <row r="13" spans="1:24" ht="26.25" customHeight="1">
      <c r="A13" s="136"/>
      <c r="B13" s="144" t="s">
        <v>387</v>
      </c>
      <c r="C13" s="151"/>
      <c r="D13" s="151">
        <v>3</v>
      </c>
      <c r="E13" s="151">
        <v>1</v>
      </c>
      <c r="F13" s="151">
        <v>3</v>
      </c>
      <c r="G13" s="151">
        <v>7</v>
      </c>
      <c r="H13" s="151">
        <v>3</v>
      </c>
      <c r="I13" s="151"/>
      <c r="J13" s="151">
        <v>3</v>
      </c>
      <c r="K13" s="151">
        <v>2</v>
      </c>
      <c r="L13" s="151">
        <v>6</v>
      </c>
      <c r="M13" s="153">
        <v>5</v>
      </c>
      <c r="N13" s="153">
        <v>3</v>
      </c>
      <c r="O13" s="153">
        <v>3</v>
      </c>
      <c r="P13" s="153">
        <v>7</v>
      </c>
      <c r="Q13" s="136">
        <v>3</v>
      </c>
      <c r="R13" s="136">
        <v>6</v>
      </c>
      <c r="S13" s="136">
        <v>1</v>
      </c>
      <c r="T13" s="136">
        <v>2</v>
      </c>
      <c r="U13" s="136">
        <v>0</v>
      </c>
      <c r="V13" s="136">
        <v>0</v>
      </c>
      <c r="W13" s="136">
        <v>0</v>
      </c>
      <c r="X13" s="136">
        <v>0</v>
      </c>
    </row>
    <row r="14" spans="1:24" ht="26.25" customHeight="1">
      <c r="A14" s="136"/>
      <c r="B14" s="144" t="s">
        <v>426</v>
      </c>
      <c r="C14" s="151">
        <v>6</v>
      </c>
      <c r="D14" s="151">
        <v>3</v>
      </c>
      <c r="E14" s="151">
        <v>7</v>
      </c>
      <c r="F14" s="151">
        <v>6</v>
      </c>
      <c r="G14" s="151">
        <v>11</v>
      </c>
      <c r="H14" s="151">
        <v>9</v>
      </c>
      <c r="I14" s="151">
        <v>11</v>
      </c>
      <c r="J14" s="151">
        <v>10</v>
      </c>
      <c r="K14" s="151">
        <v>10</v>
      </c>
      <c r="L14" s="151">
        <v>7</v>
      </c>
      <c r="M14" s="153">
        <v>6</v>
      </c>
      <c r="N14" s="153">
        <v>9</v>
      </c>
      <c r="O14" s="153">
        <v>10</v>
      </c>
      <c r="P14" s="153">
        <v>10</v>
      </c>
      <c r="Q14" s="136">
        <v>6</v>
      </c>
      <c r="R14" s="136">
        <v>9</v>
      </c>
      <c r="S14" s="136">
        <v>5</v>
      </c>
      <c r="T14" s="136">
        <v>7</v>
      </c>
      <c r="U14" s="136">
        <v>0</v>
      </c>
      <c r="V14" s="136">
        <v>0</v>
      </c>
      <c r="W14" s="136">
        <v>0</v>
      </c>
      <c r="X14" s="136">
        <v>0</v>
      </c>
    </row>
    <row r="15" spans="1:24" ht="26.25" customHeight="1">
      <c r="A15" s="136"/>
      <c r="B15" s="144" t="s">
        <v>427</v>
      </c>
      <c r="C15" s="151">
        <v>11</v>
      </c>
      <c r="D15" s="151">
        <v>13</v>
      </c>
      <c r="E15" s="151">
        <v>17</v>
      </c>
      <c r="F15" s="151">
        <v>17</v>
      </c>
      <c r="G15" s="151">
        <v>12</v>
      </c>
      <c r="H15" s="151">
        <v>17</v>
      </c>
      <c r="I15" s="151">
        <v>13</v>
      </c>
      <c r="J15" s="151">
        <v>14</v>
      </c>
      <c r="K15" s="151">
        <v>19</v>
      </c>
      <c r="L15" s="151">
        <v>12</v>
      </c>
      <c r="M15" s="153">
        <v>0</v>
      </c>
      <c r="N15" s="153">
        <v>0</v>
      </c>
      <c r="O15" s="153">
        <v>0</v>
      </c>
      <c r="P15" s="153">
        <v>0</v>
      </c>
      <c r="Q15" s="136">
        <v>0</v>
      </c>
      <c r="R15" s="136">
        <v>0</v>
      </c>
      <c r="S15" s="136">
        <v>0</v>
      </c>
      <c r="T15" s="136">
        <v>0</v>
      </c>
      <c r="U15" s="136">
        <v>0</v>
      </c>
      <c r="V15" s="136">
        <v>0</v>
      </c>
      <c r="W15" s="136">
        <v>0</v>
      </c>
      <c r="X15" s="136">
        <v>0</v>
      </c>
    </row>
    <row r="16" spans="1:24" ht="26.25" customHeight="1">
      <c r="A16" s="136"/>
      <c r="B16" s="144" t="s">
        <v>428</v>
      </c>
      <c r="C16" s="151">
        <v>12</v>
      </c>
      <c r="D16" s="151">
        <v>8</v>
      </c>
      <c r="E16" s="151">
        <v>7</v>
      </c>
      <c r="F16" s="151">
        <v>7</v>
      </c>
      <c r="G16" s="151">
        <v>3</v>
      </c>
      <c r="H16" s="151">
        <v>6</v>
      </c>
      <c r="I16" s="151">
        <v>5</v>
      </c>
      <c r="J16" s="151">
        <v>5</v>
      </c>
      <c r="K16" s="151">
        <v>17</v>
      </c>
      <c r="L16" s="151">
        <v>5</v>
      </c>
      <c r="M16" s="153">
        <v>0</v>
      </c>
      <c r="N16" s="153">
        <v>0</v>
      </c>
      <c r="O16" s="153">
        <v>0</v>
      </c>
      <c r="P16" s="153">
        <v>0</v>
      </c>
      <c r="Q16" s="136">
        <v>0</v>
      </c>
      <c r="R16" s="136">
        <v>0</v>
      </c>
      <c r="S16" s="136">
        <v>0</v>
      </c>
      <c r="T16" s="136">
        <v>0</v>
      </c>
      <c r="U16" s="136">
        <v>0</v>
      </c>
      <c r="V16" s="136">
        <v>0</v>
      </c>
      <c r="W16" s="136">
        <v>0</v>
      </c>
      <c r="X16" s="136">
        <v>0</v>
      </c>
    </row>
    <row r="17" spans="1:25" ht="26.25" customHeight="1">
      <c r="A17" s="136"/>
      <c r="B17" s="144" t="s">
        <v>429</v>
      </c>
      <c r="C17" s="151">
        <v>50</v>
      </c>
      <c r="D17" s="151">
        <v>66</v>
      </c>
      <c r="E17" s="151">
        <v>60</v>
      </c>
      <c r="F17" s="151">
        <v>76</v>
      </c>
      <c r="G17" s="151">
        <v>44</v>
      </c>
      <c r="H17" s="151">
        <v>66</v>
      </c>
      <c r="I17" s="151">
        <v>57</v>
      </c>
      <c r="J17" s="151">
        <v>45</v>
      </c>
      <c r="K17" s="151">
        <v>40</v>
      </c>
      <c r="L17" s="151">
        <v>36</v>
      </c>
      <c r="M17" s="153">
        <v>0</v>
      </c>
      <c r="N17" s="153">
        <v>36</v>
      </c>
      <c r="O17" s="153">
        <v>0</v>
      </c>
      <c r="P17" s="153">
        <v>33</v>
      </c>
      <c r="Q17" s="136">
        <v>0</v>
      </c>
      <c r="R17" s="136">
        <v>42</v>
      </c>
      <c r="S17" s="136">
        <v>0</v>
      </c>
      <c r="T17" s="136">
        <v>32</v>
      </c>
      <c r="U17" s="136">
        <v>0</v>
      </c>
      <c r="V17" s="136">
        <v>0</v>
      </c>
      <c r="W17" s="136">
        <v>0</v>
      </c>
      <c r="X17" s="136">
        <v>0</v>
      </c>
    </row>
    <row r="18" spans="1:25" ht="26.25" customHeight="1">
      <c r="A18" s="136"/>
      <c r="B18" s="145" t="s">
        <v>430</v>
      </c>
      <c r="C18" s="152">
        <v>11</v>
      </c>
      <c r="D18" s="152">
        <v>14</v>
      </c>
      <c r="E18" s="152">
        <v>18</v>
      </c>
      <c r="F18" s="152">
        <v>14</v>
      </c>
      <c r="G18" s="152">
        <v>26</v>
      </c>
      <c r="H18" s="152">
        <v>25</v>
      </c>
      <c r="I18" s="152">
        <v>24</v>
      </c>
      <c r="J18" s="152">
        <v>21</v>
      </c>
      <c r="K18" s="152">
        <v>23</v>
      </c>
      <c r="L18" s="152">
        <v>27</v>
      </c>
      <c r="M18" s="153">
        <v>37</v>
      </c>
      <c r="N18" s="153">
        <v>43</v>
      </c>
      <c r="O18" s="153">
        <v>58</v>
      </c>
      <c r="P18" s="153">
        <v>51</v>
      </c>
      <c r="Q18" s="136">
        <v>66</v>
      </c>
      <c r="R18" s="136">
        <v>43</v>
      </c>
      <c r="S18" s="136">
        <v>61</v>
      </c>
      <c r="T18" s="136">
        <v>44</v>
      </c>
      <c r="U18" s="136">
        <v>31</v>
      </c>
      <c r="V18" s="136">
        <v>29</v>
      </c>
      <c r="W18" s="136">
        <v>26</v>
      </c>
      <c r="X18" s="136">
        <v>17</v>
      </c>
    </row>
    <row r="19" spans="1:25" ht="26.25" customHeight="1">
      <c r="A19" s="91">
        <v>1</v>
      </c>
      <c r="B19" s="144" t="s">
        <v>431</v>
      </c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3">
        <v>108</v>
      </c>
      <c r="N19" s="153">
        <v>64</v>
      </c>
      <c r="O19" s="153">
        <v>115</v>
      </c>
      <c r="P19" s="153">
        <v>65</v>
      </c>
      <c r="Q19" s="91">
        <v>91</v>
      </c>
      <c r="R19" s="91">
        <v>50</v>
      </c>
      <c r="S19" s="91">
        <v>83</v>
      </c>
      <c r="T19" s="91">
        <v>38</v>
      </c>
      <c r="U19" s="91">
        <v>84</v>
      </c>
      <c r="V19" s="91">
        <v>96</v>
      </c>
      <c r="W19" s="91">
        <v>93</v>
      </c>
      <c r="X19" s="91">
        <v>72</v>
      </c>
    </row>
    <row r="20" spans="1:25" ht="26.25" customHeight="1">
      <c r="A20" s="91">
        <v>2</v>
      </c>
      <c r="B20" s="144" t="s">
        <v>432</v>
      </c>
      <c r="C20" s="151"/>
      <c r="D20" s="151">
        <v>3</v>
      </c>
      <c r="E20" s="151">
        <v>3</v>
      </c>
      <c r="F20" s="151">
        <v>1</v>
      </c>
      <c r="G20" s="151"/>
      <c r="H20" s="151">
        <v>1</v>
      </c>
      <c r="I20" s="151">
        <v>1</v>
      </c>
      <c r="J20" s="151"/>
      <c r="K20" s="151"/>
      <c r="L20" s="151"/>
      <c r="M20" s="153">
        <v>0</v>
      </c>
      <c r="N20" s="153">
        <v>0</v>
      </c>
      <c r="O20" s="153">
        <v>0</v>
      </c>
      <c r="P20" s="153">
        <v>0</v>
      </c>
      <c r="Q20" s="91">
        <v>0</v>
      </c>
      <c r="R20" s="91">
        <v>0</v>
      </c>
      <c r="S20" s="91">
        <v>0</v>
      </c>
      <c r="T20" s="91">
        <v>0</v>
      </c>
      <c r="U20" s="91">
        <v>0</v>
      </c>
      <c r="V20" s="91">
        <v>0</v>
      </c>
      <c r="W20" s="91">
        <v>0</v>
      </c>
      <c r="X20" s="91">
        <v>0</v>
      </c>
    </row>
    <row r="21" spans="1:25" ht="26.25" customHeight="1">
      <c r="A21" s="91">
        <v>3</v>
      </c>
      <c r="B21" s="144" t="s">
        <v>433</v>
      </c>
      <c r="C21" s="151">
        <v>10</v>
      </c>
      <c r="D21" s="151">
        <v>9</v>
      </c>
      <c r="E21" s="151">
        <v>11</v>
      </c>
      <c r="F21" s="151">
        <v>13</v>
      </c>
      <c r="G21" s="151">
        <v>14</v>
      </c>
      <c r="H21" s="151">
        <v>11</v>
      </c>
      <c r="I21" s="151">
        <v>9</v>
      </c>
      <c r="J21" s="151">
        <v>16</v>
      </c>
      <c r="K21" s="151">
        <v>11</v>
      </c>
      <c r="L21" s="151">
        <v>17</v>
      </c>
      <c r="M21" s="153">
        <v>8</v>
      </c>
      <c r="N21" s="153">
        <v>11</v>
      </c>
      <c r="O21" s="153">
        <v>21</v>
      </c>
      <c r="P21" s="153">
        <v>18</v>
      </c>
      <c r="Q21" s="91">
        <v>13</v>
      </c>
      <c r="R21" s="91">
        <v>17</v>
      </c>
      <c r="S21" s="91">
        <v>24</v>
      </c>
      <c r="T21" s="91">
        <v>13</v>
      </c>
      <c r="U21" s="91">
        <v>0</v>
      </c>
      <c r="V21" s="91">
        <v>0</v>
      </c>
      <c r="W21" s="91">
        <v>0</v>
      </c>
      <c r="X21" s="91">
        <v>0</v>
      </c>
    </row>
    <row r="22" spans="1:25" ht="26.25" customHeight="1">
      <c r="A22" s="91">
        <v>4</v>
      </c>
      <c r="B22" s="144" t="s">
        <v>434</v>
      </c>
      <c r="C22" s="151">
        <v>3</v>
      </c>
      <c r="D22" s="151">
        <v>3</v>
      </c>
      <c r="E22" s="151">
        <v>2</v>
      </c>
      <c r="F22" s="151">
        <v>3</v>
      </c>
      <c r="G22" s="151">
        <v>1</v>
      </c>
      <c r="H22" s="151">
        <v>2</v>
      </c>
      <c r="I22" s="151">
        <v>2</v>
      </c>
      <c r="J22" s="151">
        <v>3</v>
      </c>
      <c r="K22" s="151">
        <v>1</v>
      </c>
      <c r="L22" s="151">
        <v>1</v>
      </c>
      <c r="M22" s="153">
        <v>4</v>
      </c>
      <c r="N22" s="153">
        <v>0</v>
      </c>
      <c r="O22" s="153">
        <v>2</v>
      </c>
      <c r="P22" s="153">
        <v>2</v>
      </c>
      <c r="Q22" s="91">
        <v>0</v>
      </c>
      <c r="R22" s="91">
        <v>5</v>
      </c>
      <c r="S22" s="91">
        <v>2</v>
      </c>
      <c r="T22" s="91">
        <v>1</v>
      </c>
      <c r="U22" s="91">
        <v>0</v>
      </c>
      <c r="V22" s="91">
        <v>0</v>
      </c>
      <c r="W22" s="91">
        <v>0</v>
      </c>
      <c r="X22" s="91">
        <v>0</v>
      </c>
    </row>
    <row r="23" spans="1:25" ht="26.25" customHeight="1">
      <c r="A23" s="91">
        <v>5</v>
      </c>
      <c r="B23" s="144" t="s">
        <v>435</v>
      </c>
      <c r="C23" s="151">
        <v>5</v>
      </c>
      <c r="D23" s="151">
        <v>5</v>
      </c>
      <c r="E23" s="151">
        <v>10</v>
      </c>
      <c r="F23" s="151">
        <v>11</v>
      </c>
      <c r="G23" s="151">
        <v>8</v>
      </c>
      <c r="H23" s="151">
        <v>5</v>
      </c>
      <c r="I23" s="151">
        <v>2</v>
      </c>
      <c r="J23" s="151">
        <v>12</v>
      </c>
      <c r="K23" s="151">
        <v>8</v>
      </c>
      <c r="L23" s="151">
        <v>4</v>
      </c>
      <c r="M23" s="153">
        <v>0</v>
      </c>
      <c r="N23" s="153">
        <v>0</v>
      </c>
      <c r="O23" s="153">
        <v>0</v>
      </c>
      <c r="P23" s="153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</row>
    <row r="24" spans="1:25" ht="26.25" customHeight="1">
      <c r="A24" s="91">
        <v>6</v>
      </c>
      <c r="B24" s="144" t="s">
        <v>436</v>
      </c>
      <c r="C24" s="151">
        <v>7</v>
      </c>
      <c r="D24" s="151">
        <v>10</v>
      </c>
      <c r="E24" s="151">
        <v>6</v>
      </c>
      <c r="F24" s="151">
        <v>6</v>
      </c>
      <c r="G24" s="151">
        <v>7</v>
      </c>
      <c r="H24" s="151">
        <v>14</v>
      </c>
      <c r="I24" s="151">
        <v>17</v>
      </c>
      <c r="J24" s="151">
        <v>10</v>
      </c>
      <c r="K24" s="151">
        <v>10</v>
      </c>
      <c r="L24" s="151">
        <v>7</v>
      </c>
      <c r="M24" s="153">
        <v>0</v>
      </c>
      <c r="N24" s="153">
        <v>0</v>
      </c>
      <c r="O24" s="153">
        <v>0</v>
      </c>
      <c r="P24" s="153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</row>
    <row r="25" spans="1:25" ht="26.25" customHeight="1">
      <c r="A25" s="91">
        <v>7</v>
      </c>
      <c r="B25" s="144" t="s">
        <v>437</v>
      </c>
      <c r="C25" s="151">
        <v>33</v>
      </c>
      <c r="D25" s="151">
        <v>37</v>
      </c>
      <c r="E25" s="151">
        <v>52</v>
      </c>
      <c r="F25" s="151">
        <v>53</v>
      </c>
      <c r="G25" s="151">
        <v>47</v>
      </c>
      <c r="H25" s="151">
        <v>41</v>
      </c>
      <c r="I25" s="151">
        <v>49</v>
      </c>
      <c r="J25" s="151">
        <v>47</v>
      </c>
      <c r="K25" s="151">
        <v>51</v>
      </c>
      <c r="L25" s="151">
        <v>28</v>
      </c>
      <c r="M25" s="153">
        <v>0</v>
      </c>
      <c r="N25" s="153">
        <v>0</v>
      </c>
      <c r="O25" s="153">
        <v>0</v>
      </c>
      <c r="P25" s="153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</row>
    <row r="26" spans="1:25" ht="26.25" customHeight="1">
      <c r="A26" s="91">
        <v>8</v>
      </c>
      <c r="B26" s="144" t="s">
        <v>438</v>
      </c>
      <c r="C26" s="151">
        <v>27</v>
      </c>
      <c r="D26" s="151">
        <v>45</v>
      </c>
      <c r="E26" s="151">
        <v>40</v>
      </c>
      <c r="F26" s="151">
        <v>30</v>
      </c>
      <c r="G26" s="151">
        <v>36</v>
      </c>
      <c r="H26" s="151">
        <v>48</v>
      </c>
      <c r="I26" s="151">
        <v>39</v>
      </c>
      <c r="J26" s="151">
        <v>51</v>
      </c>
      <c r="K26" s="151">
        <v>51</v>
      </c>
      <c r="L26" s="151">
        <v>45</v>
      </c>
      <c r="M26" s="153">
        <v>0</v>
      </c>
      <c r="N26" s="153">
        <v>0</v>
      </c>
      <c r="O26" s="153">
        <v>0</v>
      </c>
      <c r="P26" s="153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</row>
    <row r="27" spans="1:25" ht="26.25" customHeight="1">
      <c r="A27" s="91">
        <v>9</v>
      </c>
      <c r="B27" s="144" t="s">
        <v>439</v>
      </c>
      <c r="C27" s="151">
        <v>50</v>
      </c>
      <c r="D27" s="151">
        <v>49</v>
      </c>
      <c r="E27" s="151">
        <v>62</v>
      </c>
      <c r="F27" s="151">
        <v>51</v>
      </c>
      <c r="G27" s="151">
        <v>55</v>
      </c>
      <c r="H27" s="151">
        <v>41</v>
      </c>
      <c r="I27" s="151">
        <v>48</v>
      </c>
      <c r="J27" s="151">
        <v>51</v>
      </c>
      <c r="K27" s="151">
        <v>50</v>
      </c>
      <c r="L27" s="151">
        <v>51</v>
      </c>
      <c r="M27" s="153">
        <v>0</v>
      </c>
      <c r="N27" s="153">
        <v>0</v>
      </c>
      <c r="O27" s="153">
        <v>0</v>
      </c>
      <c r="P27" s="153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</row>
    <row r="28" spans="1:25" ht="26.25" customHeight="1">
      <c r="A28" s="91">
        <v>10</v>
      </c>
      <c r="B28" s="144" t="s">
        <v>440</v>
      </c>
      <c r="C28" s="151">
        <v>5</v>
      </c>
      <c r="D28" s="151">
        <v>9</v>
      </c>
      <c r="E28" s="151">
        <v>13</v>
      </c>
      <c r="F28" s="151">
        <v>10</v>
      </c>
      <c r="G28" s="151">
        <v>10</v>
      </c>
      <c r="H28" s="151">
        <v>9</v>
      </c>
      <c r="I28" s="151"/>
      <c r="J28" s="151"/>
      <c r="K28" s="151"/>
      <c r="L28" s="151"/>
      <c r="M28" s="153">
        <v>0</v>
      </c>
      <c r="N28" s="153">
        <v>0</v>
      </c>
      <c r="O28" s="153">
        <v>0</v>
      </c>
      <c r="P28" s="153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</row>
    <row r="29" spans="1:25">
      <c r="A29" s="247" t="s">
        <v>4</v>
      </c>
      <c r="B29" s="248"/>
      <c r="C29" s="84">
        <f t="shared" ref="C29:X29" si="0">SUM(C5:C28)</f>
        <v>407</v>
      </c>
      <c r="D29" s="84">
        <f t="shared" si="0"/>
        <v>432</v>
      </c>
      <c r="E29" s="84">
        <f t="shared" si="0"/>
        <v>501</v>
      </c>
      <c r="F29" s="84">
        <f t="shared" si="0"/>
        <v>480</v>
      </c>
      <c r="G29" s="84">
        <f t="shared" si="0"/>
        <v>492</v>
      </c>
      <c r="H29" s="84">
        <f t="shared" si="0"/>
        <v>483</v>
      </c>
      <c r="I29" s="84">
        <f t="shared" si="0"/>
        <v>442</v>
      </c>
      <c r="J29" s="84">
        <f t="shared" si="0"/>
        <v>486</v>
      </c>
      <c r="K29" s="84">
        <f t="shared" si="0"/>
        <v>488</v>
      </c>
      <c r="L29" s="84">
        <f t="shared" si="0"/>
        <v>425</v>
      </c>
      <c r="M29" s="84">
        <f t="shared" si="0"/>
        <v>436</v>
      </c>
      <c r="N29" s="84">
        <f t="shared" si="0"/>
        <v>478</v>
      </c>
      <c r="O29" s="84">
        <f t="shared" si="0"/>
        <v>556</v>
      </c>
      <c r="P29" s="84">
        <f t="shared" si="0"/>
        <v>507</v>
      </c>
      <c r="Q29" s="84">
        <f t="shared" si="0"/>
        <v>496</v>
      </c>
      <c r="R29" s="84">
        <f t="shared" si="0"/>
        <v>502</v>
      </c>
      <c r="S29" s="84">
        <f t="shared" si="0"/>
        <v>496</v>
      </c>
      <c r="T29" s="84">
        <f t="shared" si="0"/>
        <v>411</v>
      </c>
      <c r="U29" s="84">
        <f t="shared" si="0"/>
        <v>372</v>
      </c>
      <c r="V29" s="84">
        <f t="shared" si="0"/>
        <v>403</v>
      </c>
      <c r="W29" s="84">
        <f t="shared" si="0"/>
        <v>378</v>
      </c>
      <c r="X29" s="84">
        <f t="shared" si="0"/>
        <v>326</v>
      </c>
      <c r="Y29" s="149"/>
    </row>
    <row r="31" spans="1:25">
      <c r="A31" s="14" t="s">
        <v>396</v>
      </c>
    </row>
  </sheetData>
  <mergeCells count="15">
    <mergeCell ref="A29:B29"/>
    <mergeCell ref="A2:A4"/>
    <mergeCell ref="O3:P3"/>
    <mergeCell ref="Q3:R3"/>
    <mergeCell ref="S3:T3"/>
    <mergeCell ref="U3:V3"/>
    <mergeCell ref="W3:X3"/>
    <mergeCell ref="B2:B4"/>
    <mergeCell ref="C2:X2"/>
    <mergeCell ref="C3:D3"/>
    <mergeCell ref="E3:F3"/>
    <mergeCell ref="G3:H3"/>
    <mergeCell ref="I3:J3"/>
    <mergeCell ref="K3:L3"/>
    <mergeCell ref="M3:N3"/>
  </mergeCells>
  <pageMargins left="0.7" right="0.7" top="0.75" bottom="0.75" header="0.3" footer="0.3"/>
  <pageSetup paperSize="5" scale="5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0000"/>
  </sheetPr>
  <dimension ref="A1:AK13"/>
  <sheetViews>
    <sheetView topLeftCell="Q1" workbookViewId="0">
      <selection activeCell="C7" sqref="C7:D10"/>
    </sheetView>
  </sheetViews>
  <sheetFormatPr defaultRowHeight="15"/>
  <cols>
    <col min="1" max="1" width="4.5703125" customWidth="1"/>
    <col min="2" max="2" width="16" customWidth="1"/>
    <col min="3" max="3" width="17.42578125" customWidth="1"/>
    <col min="4" max="4" width="41.7109375" customWidth="1"/>
  </cols>
  <sheetData>
    <row r="1" spans="1:37">
      <c r="A1" s="12" t="s">
        <v>446</v>
      </c>
    </row>
    <row r="2" spans="1:37" ht="15" customHeight="1">
      <c r="A2" s="239" t="s">
        <v>1</v>
      </c>
      <c r="B2" s="240" t="s">
        <v>36</v>
      </c>
      <c r="C2" s="249" t="s">
        <v>397</v>
      </c>
      <c r="D2" s="249" t="s">
        <v>398</v>
      </c>
      <c r="E2" s="239" t="s">
        <v>444</v>
      </c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  <c r="Y2" s="239" t="s">
        <v>444</v>
      </c>
      <c r="Z2" s="239"/>
      <c r="AA2" s="239"/>
      <c r="AB2" s="239"/>
      <c r="AC2" s="239"/>
      <c r="AD2" s="239"/>
      <c r="AE2" s="239"/>
      <c r="AF2" s="239"/>
      <c r="AG2" s="239"/>
      <c r="AH2" s="239"/>
      <c r="AI2" s="239"/>
      <c r="AJ2" s="239"/>
      <c r="AK2" s="239"/>
    </row>
    <row r="3" spans="1:37">
      <c r="A3" s="239"/>
      <c r="B3" s="240"/>
      <c r="C3" s="250"/>
      <c r="D3" s="250"/>
      <c r="E3" s="239" t="s">
        <v>56</v>
      </c>
      <c r="F3" s="239"/>
      <c r="G3" s="239"/>
      <c r="H3" s="239"/>
      <c r="I3" s="239"/>
      <c r="J3" s="239"/>
      <c r="K3" s="239"/>
      <c r="L3" s="239"/>
      <c r="M3" s="239"/>
      <c r="N3" s="239"/>
      <c r="O3" s="239" t="s">
        <v>57</v>
      </c>
      <c r="P3" s="239"/>
      <c r="Q3" s="239"/>
      <c r="R3" s="239"/>
      <c r="S3" s="239"/>
      <c r="T3" s="239"/>
      <c r="U3" s="239"/>
      <c r="V3" s="239"/>
      <c r="W3" s="239"/>
      <c r="X3" s="239"/>
      <c r="Y3" s="239" t="s">
        <v>63</v>
      </c>
      <c r="Z3" s="239"/>
      <c r="AA3" s="239"/>
      <c r="AB3" s="239"/>
      <c r="AC3" s="239"/>
      <c r="AD3" s="239"/>
      <c r="AE3" s="239"/>
      <c r="AF3" s="239"/>
      <c r="AG3" s="239"/>
      <c r="AH3" s="239"/>
      <c r="AI3" s="239" t="s">
        <v>6</v>
      </c>
      <c r="AJ3" s="239"/>
      <c r="AK3" s="212" t="s">
        <v>4</v>
      </c>
    </row>
    <row r="4" spans="1:37">
      <c r="A4" s="239"/>
      <c r="B4" s="240"/>
      <c r="C4" s="250"/>
      <c r="D4" s="250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9"/>
      <c r="V4" s="239"/>
      <c r="W4" s="239"/>
      <c r="X4" s="239"/>
      <c r="Y4" s="239"/>
      <c r="Z4" s="239"/>
      <c r="AA4" s="239"/>
      <c r="AB4" s="239"/>
      <c r="AC4" s="239"/>
      <c r="AD4" s="239"/>
      <c r="AE4" s="239"/>
      <c r="AF4" s="239"/>
      <c r="AG4" s="239"/>
      <c r="AH4" s="239"/>
      <c r="AI4" s="239"/>
      <c r="AJ4" s="239"/>
      <c r="AK4" s="213"/>
    </row>
    <row r="5" spans="1:37">
      <c r="A5" s="239"/>
      <c r="B5" s="240"/>
      <c r="C5" s="250"/>
      <c r="D5" s="250"/>
      <c r="E5" s="239" t="s">
        <v>58</v>
      </c>
      <c r="F5" s="239"/>
      <c r="G5" s="239" t="s">
        <v>59</v>
      </c>
      <c r="H5" s="239"/>
      <c r="I5" s="239" t="s">
        <v>60</v>
      </c>
      <c r="J5" s="239"/>
      <c r="K5" s="239" t="s">
        <v>61</v>
      </c>
      <c r="L5" s="239"/>
      <c r="M5" s="239" t="s">
        <v>62</v>
      </c>
      <c r="N5" s="239"/>
      <c r="O5" s="239" t="s">
        <v>58</v>
      </c>
      <c r="P5" s="239"/>
      <c r="Q5" s="239" t="s">
        <v>59</v>
      </c>
      <c r="R5" s="239"/>
      <c r="S5" s="239" t="s">
        <v>60</v>
      </c>
      <c r="T5" s="239"/>
      <c r="U5" s="239" t="s">
        <v>61</v>
      </c>
      <c r="V5" s="239"/>
      <c r="W5" s="252" t="s">
        <v>62</v>
      </c>
      <c r="X5" s="252"/>
      <c r="Y5" s="239" t="s">
        <v>58</v>
      </c>
      <c r="Z5" s="239"/>
      <c r="AA5" s="239" t="s">
        <v>59</v>
      </c>
      <c r="AB5" s="239"/>
      <c r="AC5" s="239" t="s">
        <v>60</v>
      </c>
      <c r="AD5" s="239"/>
      <c r="AE5" s="239" t="s">
        <v>61</v>
      </c>
      <c r="AF5" s="239"/>
      <c r="AG5" s="239" t="s">
        <v>62</v>
      </c>
      <c r="AH5" s="239"/>
      <c r="AI5" s="239"/>
      <c r="AJ5" s="239"/>
      <c r="AK5" s="213"/>
    </row>
    <row r="6" spans="1:37">
      <c r="A6" s="239"/>
      <c r="B6" s="240"/>
      <c r="C6" s="251"/>
      <c r="D6" s="251"/>
      <c r="E6" s="91" t="s">
        <v>34</v>
      </c>
      <c r="F6" s="91" t="s">
        <v>35</v>
      </c>
      <c r="G6" s="91" t="s">
        <v>34</v>
      </c>
      <c r="H6" s="91" t="s">
        <v>35</v>
      </c>
      <c r="I6" s="91" t="s">
        <v>34</v>
      </c>
      <c r="J6" s="91" t="s">
        <v>35</v>
      </c>
      <c r="K6" s="91" t="s">
        <v>34</v>
      </c>
      <c r="L6" s="91" t="s">
        <v>35</v>
      </c>
      <c r="M6" s="91" t="s">
        <v>34</v>
      </c>
      <c r="N6" s="91" t="s">
        <v>35</v>
      </c>
      <c r="O6" s="91" t="s">
        <v>34</v>
      </c>
      <c r="P6" s="91" t="s">
        <v>35</v>
      </c>
      <c r="Q6" s="91" t="s">
        <v>34</v>
      </c>
      <c r="R6" s="91" t="s">
        <v>35</v>
      </c>
      <c r="S6" s="91" t="s">
        <v>34</v>
      </c>
      <c r="T6" s="91" t="s">
        <v>35</v>
      </c>
      <c r="U6" s="91" t="s">
        <v>34</v>
      </c>
      <c r="V6" s="91" t="s">
        <v>35</v>
      </c>
      <c r="W6" s="91" t="s">
        <v>34</v>
      </c>
      <c r="X6" s="91" t="s">
        <v>35</v>
      </c>
      <c r="Y6" s="91" t="s">
        <v>34</v>
      </c>
      <c r="Z6" s="91" t="s">
        <v>35</v>
      </c>
      <c r="AA6" s="91" t="s">
        <v>34</v>
      </c>
      <c r="AB6" s="91" t="s">
        <v>35</v>
      </c>
      <c r="AC6" s="91" t="s">
        <v>34</v>
      </c>
      <c r="AD6" s="91" t="s">
        <v>35</v>
      </c>
      <c r="AE6" s="91" t="s">
        <v>34</v>
      </c>
      <c r="AF6" s="91" t="s">
        <v>35</v>
      </c>
      <c r="AG6" s="91" t="s">
        <v>34</v>
      </c>
      <c r="AH6" s="91" t="s">
        <v>35</v>
      </c>
      <c r="AI6" s="91" t="s">
        <v>34</v>
      </c>
      <c r="AJ6" s="91" t="s">
        <v>35</v>
      </c>
      <c r="AK6" s="214"/>
    </row>
    <row r="7" spans="1:37" ht="15.75" customHeight="1">
      <c r="A7" s="91">
        <v>1</v>
      </c>
      <c r="B7" s="242" t="s">
        <v>9</v>
      </c>
      <c r="C7" s="103" t="s">
        <v>378</v>
      </c>
      <c r="D7" s="144" t="s">
        <v>421</v>
      </c>
      <c r="E7" s="153">
        <v>33</v>
      </c>
      <c r="F7" s="153">
        <v>46</v>
      </c>
      <c r="G7" s="153">
        <v>114</v>
      </c>
      <c r="H7" s="153">
        <v>3</v>
      </c>
      <c r="I7" s="153">
        <v>55</v>
      </c>
      <c r="J7" s="153">
        <v>5</v>
      </c>
      <c r="K7" s="153">
        <v>24</v>
      </c>
      <c r="L7" s="153">
        <v>23</v>
      </c>
      <c r="M7" s="153">
        <v>164</v>
      </c>
      <c r="N7" s="153">
        <v>26</v>
      </c>
      <c r="O7" s="153">
        <v>46</v>
      </c>
      <c r="P7" s="153">
        <v>37</v>
      </c>
      <c r="Q7" s="153">
        <v>109</v>
      </c>
      <c r="R7" s="153">
        <v>4</v>
      </c>
      <c r="S7" s="153">
        <v>75</v>
      </c>
      <c r="T7" s="154">
        <v>9</v>
      </c>
      <c r="U7" s="91">
        <v>19</v>
      </c>
      <c r="V7" s="91">
        <v>24</v>
      </c>
      <c r="W7" s="153">
        <v>158</v>
      </c>
      <c r="X7" s="153">
        <v>41</v>
      </c>
      <c r="Y7" s="43"/>
      <c r="Z7" s="43"/>
      <c r="AA7" s="43"/>
      <c r="AB7" s="43"/>
      <c r="AC7" s="43"/>
      <c r="AD7" s="43"/>
      <c r="AE7" s="43"/>
      <c r="AF7" s="43"/>
      <c r="AG7" s="38"/>
      <c r="AH7" s="38"/>
      <c r="AI7" s="38">
        <f>E7+G7+I7+K7+M7+O7+Q7+S7+U7+W7</f>
        <v>797</v>
      </c>
      <c r="AJ7" s="38">
        <f>F7+H7+J7+L7+N7+P7+R7+T7+V7+X7</f>
        <v>218</v>
      </c>
      <c r="AK7" s="38">
        <f>SUM(AI7:AJ7)</f>
        <v>1015</v>
      </c>
    </row>
    <row r="8" spans="1:37" ht="16.5">
      <c r="A8" s="91">
        <v>2</v>
      </c>
      <c r="B8" s="242"/>
      <c r="C8" s="101" t="s">
        <v>358</v>
      </c>
      <c r="D8" s="144" t="s">
        <v>359</v>
      </c>
      <c r="E8" s="153">
        <v>0</v>
      </c>
      <c r="F8" s="153">
        <v>65</v>
      </c>
      <c r="G8" s="153">
        <v>0</v>
      </c>
      <c r="H8" s="153">
        <v>6</v>
      </c>
      <c r="I8" s="153">
        <v>0</v>
      </c>
      <c r="J8" s="153">
        <v>18</v>
      </c>
      <c r="K8" s="153">
        <v>0</v>
      </c>
      <c r="L8" s="153">
        <v>40</v>
      </c>
      <c r="M8" s="153">
        <v>0</v>
      </c>
      <c r="N8" s="153">
        <v>0</v>
      </c>
      <c r="O8" s="153">
        <v>0</v>
      </c>
      <c r="P8" s="153">
        <v>57</v>
      </c>
      <c r="Q8" s="153">
        <v>0</v>
      </c>
      <c r="R8" s="153">
        <v>5</v>
      </c>
      <c r="S8" s="153">
        <v>0</v>
      </c>
      <c r="T8" s="154">
        <v>11</v>
      </c>
      <c r="U8" s="91">
        <v>0</v>
      </c>
      <c r="V8" s="91">
        <v>52</v>
      </c>
      <c r="W8" s="153">
        <v>0</v>
      </c>
      <c r="X8" s="153">
        <v>0</v>
      </c>
      <c r="Y8" s="43"/>
      <c r="Z8" s="43"/>
      <c r="AA8" s="43"/>
      <c r="AB8" s="43"/>
      <c r="AC8" s="43"/>
      <c r="AD8" s="43"/>
      <c r="AE8" s="43"/>
      <c r="AF8" s="43"/>
      <c r="AG8" s="38"/>
      <c r="AH8" s="38"/>
      <c r="AI8" s="38">
        <f t="shared" ref="AI8:AI11" si="0">E8+G8+I8+K8+M8+O8+Q8+S8+U8+W8</f>
        <v>0</v>
      </c>
      <c r="AJ8" s="38">
        <f t="shared" ref="AJ8:AJ11" si="1">F8+H8+J8+L8+N8+P8+R8+T8+V8+X8</f>
        <v>254</v>
      </c>
      <c r="AK8" s="38">
        <f>SUM(AI8:AJ8)</f>
        <v>254</v>
      </c>
    </row>
    <row r="9" spans="1:37" ht="16.5">
      <c r="A9" s="91">
        <v>3</v>
      </c>
      <c r="B9" s="242"/>
      <c r="C9" s="101" t="s">
        <v>382</v>
      </c>
      <c r="D9" s="144" t="s">
        <v>383</v>
      </c>
      <c r="E9" s="153">
        <v>0</v>
      </c>
      <c r="F9" s="153">
        <v>0</v>
      </c>
      <c r="G9" s="153">
        <v>0</v>
      </c>
      <c r="H9" s="153">
        <v>0</v>
      </c>
      <c r="I9" s="153">
        <v>13</v>
      </c>
      <c r="J9" s="153">
        <v>12</v>
      </c>
      <c r="K9" s="153">
        <v>6</v>
      </c>
      <c r="L9" s="153">
        <v>16</v>
      </c>
      <c r="M9" s="153">
        <v>0</v>
      </c>
      <c r="N9" s="153">
        <v>0</v>
      </c>
      <c r="O9" s="153">
        <v>0</v>
      </c>
      <c r="P9" s="153">
        <v>0</v>
      </c>
      <c r="Q9" s="153">
        <v>0</v>
      </c>
      <c r="R9" s="153">
        <v>0</v>
      </c>
      <c r="S9" s="153">
        <v>5</v>
      </c>
      <c r="T9" s="154">
        <v>3</v>
      </c>
      <c r="U9" s="91">
        <v>6</v>
      </c>
      <c r="V9" s="91">
        <v>13</v>
      </c>
      <c r="W9" s="153">
        <v>0</v>
      </c>
      <c r="X9" s="153">
        <v>0</v>
      </c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8">
        <f t="shared" si="0"/>
        <v>30</v>
      </c>
      <c r="AJ9" s="38">
        <f t="shared" si="1"/>
        <v>44</v>
      </c>
      <c r="AK9" s="155">
        <f>SUM(AI9:AJ9)</f>
        <v>74</v>
      </c>
    </row>
    <row r="10" spans="1:37" ht="16.5">
      <c r="A10" s="91">
        <v>4</v>
      </c>
      <c r="B10" s="242"/>
      <c r="C10" t="s">
        <v>447</v>
      </c>
      <c r="D10" s="144" t="s">
        <v>431</v>
      </c>
      <c r="E10" s="153">
        <v>5</v>
      </c>
      <c r="F10" s="153">
        <v>31</v>
      </c>
      <c r="G10" s="153">
        <v>27</v>
      </c>
      <c r="H10" s="153">
        <v>7</v>
      </c>
      <c r="I10" s="153">
        <v>30</v>
      </c>
      <c r="J10" s="153">
        <v>20</v>
      </c>
      <c r="K10" s="153">
        <v>13</v>
      </c>
      <c r="L10" s="153">
        <v>34</v>
      </c>
      <c r="M10" s="153">
        <v>0</v>
      </c>
      <c r="N10" s="153">
        <v>0</v>
      </c>
      <c r="O10" s="153">
        <v>2</v>
      </c>
      <c r="P10" s="153">
        <v>12</v>
      </c>
      <c r="Q10" s="153">
        <v>9</v>
      </c>
      <c r="R10" s="153">
        <v>1</v>
      </c>
      <c r="S10" s="153">
        <v>7</v>
      </c>
      <c r="T10" s="154">
        <v>11</v>
      </c>
      <c r="U10" s="44">
        <v>2</v>
      </c>
      <c r="V10" s="44">
        <v>25</v>
      </c>
      <c r="W10" s="153">
        <v>0</v>
      </c>
      <c r="X10" s="153">
        <v>0</v>
      </c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8">
        <f t="shared" si="0"/>
        <v>95</v>
      </c>
      <c r="AJ10" s="38">
        <f t="shared" si="1"/>
        <v>141</v>
      </c>
      <c r="AK10" s="155">
        <f>SUM(AI10:AJ10)</f>
        <v>236</v>
      </c>
    </row>
    <row r="11" spans="1:37">
      <c r="A11" s="236" t="s">
        <v>4</v>
      </c>
      <c r="B11" s="238"/>
      <c r="C11" s="92"/>
      <c r="D11" s="92"/>
      <c r="E11" s="126">
        <f t="shared" ref="E11:X11" si="2">SUM(E7:E10)</f>
        <v>38</v>
      </c>
      <c r="F11" s="126">
        <f t="shared" si="2"/>
        <v>142</v>
      </c>
      <c r="G11" s="126">
        <f t="shared" si="2"/>
        <v>141</v>
      </c>
      <c r="H11" s="126">
        <f t="shared" si="2"/>
        <v>16</v>
      </c>
      <c r="I11" s="126">
        <f t="shared" si="2"/>
        <v>98</v>
      </c>
      <c r="J11" s="126">
        <f t="shared" si="2"/>
        <v>55</v>
      </c>
      <c r="K11" s="126">
        <f t="shared" si="2"/>
        <v>43</v>
      </c>
      <c r="L11" s="126">
        <f t="shared" si="2"/>
        <v>113</v>
      </c>
      <c r="M11" s="126">
        <f t="shared" si="2"/>
        <v>164</v>
      </c>
      <c r="N11" s="126">
        <f t="shared" si="2"/>
        <v>26</v>
      </c>
      <c r="O11" s="126">
        <f t="shared" si="2"/>
        <v>48</v>
      </c>
      <c r="P11" s="126">
        <f t="shared" si="2"/>
        <v>106</v>
      </c>
      <c r="Q11" s="126">
        <f t="shared" si="2"/>
        <v>118</v>
      </c>
      <c r="R11" s="126">
        <f t="shared" si="2"/>
        <v>10</v>
      </c>
      <c r="S11" s="126">
        <f t="shared" si="2"/>
        <v>87</v>
      </c>
      <c r="T11" s="126">
        <f t="shared" si="2"/>
        <v>34</v>
      </c>
      <c r="U11" s="126">
        <f t="shared" si="2"/>
        <v>27</v>
      </c>
      <c r="V11" s="126">
        <f t="shared" si="2"/>
        <v>114</v>
      </c>
      <c r="W11" s="126">
        <f t="shared" si="2"/>
        <v>158</v>
      </c>
      <c r="X11" s="126">
        <f t="shared" si="2"/>
        <v>41</v>
      </c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8">
        <f t="shared" si="0"/>
        <v>922</v>
      </c>
      <c r="AJ11" s="38">
        <f t="shared" si="1"/>
        <v>657</v>
      </c>
      <c r="AK11" s="155">
        <f>SUM(AI11:AJ11)</f>
        <v>1579</v>
      </c>
    </row>
    <row r="13" spans="1:37">
      <c r="A13" s="107" t="s">
        <v>394</v>
      </c>
    </row>
  </sheetData>
  <mergeCells count="28">
    <mergeCell ref="Y2:AK2"/>
    <mergeCell ref="E3:N4"/>
    <mergeCell ref="O3:X4"/>
    <mergeCell ref="Y3:AH4"/>
    <mergeCell ref="AI3:AJ5"/>
    <mergeCell ref="AK3:AK6"/>
    <mergeCell ref="W5:X5"/>
    <mergeCell ref="Y5:Z5"/>
    <mergeCell ref="AA5:AB5"/>
    <mergeCell ref="AC5:AD5"/>
    <mergeCell ref="AE5:AF5"/>
    <mergeCell ref="AG5:AH5"/>
    <mergeCell ref="B7:B10"/>
    <mergeCell ref="A11:B11"/>
    <mergeCell ref="S5:T5"/>
    <mergeCell ref="U5:V5"/>
    <mergeCell ref="G5:H5"/>
    <mergeCell ref="I5:J5"/>
    <mergeCell ref="K5:L5"/>
    <mergeCell ref="M5:N5"/>
    <mergeCell ref="O5:P5"/>
    <mergeCell ref="Q5:R5"/>
    <mergeCell ref="C2:C6"/>
    <mergeCell ref="D2:D6"/>
    <mergeCell ref="B2:B6"/>
    <mergeCell ref="A2:A6"/>
    <mergeCell ref="E5:F5"/>
    <mergeCell ref="E2:X2"/>
  </mergeCells>
  <pageMargins left="0.7" right="0.2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20.1</vt:lpstr>
      <vt:lpstr>20.2</vt:lpstr>
      <vt:lpstr>20.3</vt:lpstr>
      <vt:lpstr>20.4</vt:lpstr>
      <vt:lpstr>20.5</vt:lpstr>
      <vt:lpstr>20.6</vt:lpstr>
      <vt:lpstr>20.7</vt:lpstr>
      <vt:lpstr>20.8</vt:lpstr>
      <vt:lpstr>20.9</vt:lpstr>
      <vt:lpstr>20.10</vt:lpstr>
      <vt:lpstr>20.11</vt:lpstr>
      <vt:lpstr>20.12</vt:lpstr>
      <vt:lpstr>20.13</vt:lpstr>
      <vt:lpstr>20.14</vt:lpstr>
      <vt:lpstr>20.15</vt:lpstr>
      <vt:lpstr>20.16</vt:lpstr>
      <vt:lpstr>20.17</vt:lpstr>
      <vt:lpstr>20.18</vt:lpstr>
      <vt:lpstr>20.19</vt:lpstr>
      <vt:lpstr>20.20</vt:lpstr>
      <vt:lpstr>20.21</vt:lpstr>
      <vt:lpstr>20.22</vt:lpstr>
      <vt:lpstr>20.23</vt:lpstr>
      <vt:lpstr>20.24</vt:lpstr>
      <vt:lpstr>20.25</vt:lpstr>
      <vt:lpstr>20.26</vt:lpstr>
      <vt:lpstr>20.27</vt:lpstr>
      <vt:lpstr>20.28</vt:lpstr>
      <vt:lpstr>20.29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</dc:creator>
  <cp:lastModifiedBy>Planning Akp</cp:lastModifiedBy>
  <cp:lastPrinted>2021-06-17T07:34:15Z</cp:lastPrinted>
  <dcterms:created xsi:type="dcterms:W3CDTF">2019-01-11T07:05:31Z</dcterms:created>
  <dcterms:modified xsi:type="dcterms:W3CDTF">2021-06-17T07:40:42Z</dcterms:modified>
</cp:coreProperties>
</file>